
<file path=[Content_Types].xml><?xml version="1.0" encoding="utf-8"?>
<Types xmlns="http://schemas.openxmlformats.org/package/2006/content-types">
  <Default Extension="bin" ContentType="application/vnd.openxmlformats-officedocument.spreadsheetml.printerSettings"/>
  <Default Extension="png" ContentType="image/png"/>
  <Override PartName="/xl/activeX/activeX2.bin" ContentType="application/vnd.ms-office.activeX"/>
  <Override PartName="/xl/activeX/activeX3.bin" ContentType="application/vnd.ms-office.activeX"/>
  <Override PartName="/xl/activeX/activeX4.bin" ContentType="application/vnd.ms-office.activeX"/>
  <Override PartName="/customXml/itemProps2.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activeX/activeX5.xml" ContentType="application/vnd.ms-office.activeX+xml"/>
  <Override PartName="/xl/activeX/activeX6.xml" ContentType="application/vnd.ms-office.activeX+xml"/>
  <Default Extension="emf" ContentType="image/x-emf"/>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5.bin" ContentType="application/vnd.ms-office.activeX"/>
  <Override PartName="/xl/activeX/activeX6.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11835"/>
  </bookViews>
  <sheets>
    <sheet name="Recommended Planning Timeline" sheetId="6" r:id="rId1"/>
    <sheet name="Lessons Learned 2017" sheetId="10" r:id="rId2"/>
    <sheet name="Shop-Equipment List 2017" sheetId="9" r:id="rId3"/>
    <sheet name="Football Ticket Sales 2017" sheetId="4" r:id="rId4"/>
    <sheet name="Tailgate RSVP file 2017" sheetId="5" r:id="rId5"/>
    <sheet name="Equip Order 2017" sheetId="2" r:id="rId6"/>
    <sheet name="Desserts 2017" sheetId="3" r:id="rId7"/>
    <sheet name="Map of Tail Gate Location 2017" sheetId="8" r:id="rId8"/>
  </sheets>
  <definedNames>
    <definedName name="_xlnm._FilterDatabase" localSheetId="2" hidden="1">'Shop-Equipment List 2017'!$B$4:$I$48</definedName>
  </definedNames>
  <calcPr calcId="125725"/>
</workbook>
</file>

<file path=xl/calcChain.xml><?xml version="1.0" encoding="utf-8"?>
<calcChain xmlns="http://schemas.openxmlformats.org/spreadsheetml/2006/main">
  <c r="H37" i="9"/>
  <c r="G37"/>
  <c r="K32" i="5"/>
  <c r="H32" i="9"/>
  <c r="G32"/>
  <c r="H30"/>
  <c r="H29"/>
  <c r="H27"/>
  <c r="G18"/>
  <c r="H18"/>
  <c r="H25"/>
  <c r="H26"/>
  <c r="H24"/>
  <c r="H23"/>
  <c r="H22"/>
  <c r="H20"/>
  <c r="G17"/>
  <c r="H15"/>
  <c r="H16"/>
  <c r="H17"/>
  <c r="G16"/>
  <c r="H14"/>
  <c r="G14"/>
  <c r="H13"/>
  <c r="H6"/>
  <c r="H7"/>
  <c r="H8"/>
  <c r="H9"/>
  <c r="H10"/>
  <c r="H11"/>
  <c r="H12"/>
  <c r="H5"/>
  <c r="F31"/>
  <c r="G31" s="1"/>
  <c r="G30"/>
  <c r="G29"/>
  <c r="G27"/>
  <c r="G26"/>
  <c r="G25"/>
  <c r="G24"/>
  <c r="G23"/>
  <c r="G22"/>
  <c r="G20"/>
  <c r="G19"/>
  <c r="G15"/>
  <c r="G13"/>
  <c r="G12"/>
  <c r="G11"/>
  <c r="G10"/>
  <c r="G9"/>
  <c r="G8"/>
  <c r="G7"/>
  <c r="G6"/>
  <c r="G5"/>
  <c r="I38" i="5"/>
  <c r="G38"/>
  <c r="H31" i="9" l="1"/>
  <c r="H48" s="1"/>
  <c r="G48"/>
  <c r="K38" i="5"/>
</calcChain>
</file>

<file path=xl/comments1.xml><?xml version="1.0" encoding="utf-8"?>
<comments xmlns="http://schemas.openxmlformats.org/spreadsheetml/2006/main">
  <authors>
    <author>Phil</author>
  </authors>
  <commentList>
    <comment ref="C17" authorId="0">
      <text>
        <r>
          <rPr>
            <b/>
            <sz val="9"/>
            <color indexed="81"/>
            <rFont val="Tahoma"/>
            <family val="2"/>
          </rPr>
          <t>Phil:</t>
        </r>
        <r>
          <rPr>
            <sz val="9"/>
            <color indexed="81"/>
            <rFont val="Tahoma"/>
            <family val="2"/>
          </rPr>
          <t xml:space="preserve">
uncooked (3 large pork 
butts).  Made about 13 pounds when cooked.
</t>
        </r>
      </text>
    </comment>
    <comment ref="C18" authorId="0">
      <text>
        <r>
          <rPr>
            <b/>
            <sz val="9"/>
            <color indexed="81"/>
            <rFont val="Tahoma"/>
            <family val="2"/>
          </rPr>
          <t>Phil:</t>
        </r>
        <r>
          <rPr>
            <sz val="9"/>
            <color indexed="81"/>
            <rFont val="Tahoma"/>
            <family val="2"/>
          </rPr>
          <t xml:space="preserve">
uncooked…made about 2-3 pounds when cooked.</t>
        </r>
      </text>
    </comment>
  </commentList>
</comments>
</file>

<file path=xl/comments2.xml><?xml version="1.0" encoding="utf-8"?>
<comments xmlns="http://schemas.openxmlformats.org/spreadsheetml/2006/main">
  <authors>
    <author>Phil</author>
  </authors>
  <commentList>
    <comment ref="I19" authorId="0">
      <text>
        <r>
          <rPr>
            <b/>
            <sz val="9"/>
            <color indexed="81"/>
            <rFont val="Tahoma"/>
            <family val="2"/>
          </rPr>
          <t>Phil:</t>
        </r>
        <r>
          <rPr>
            <sz val="9"/>
            <color indexed="81"/>
            <rFont val="Tahoma"/>
            <family val="2"/>
          </rPr>
          <t xml:space="preserve">
email me to add 2 on 9/5
</t>
        </r>
      </text>
    </comment>
  </commentList>
</comments>
</file>

<file path=xl/sharedStrings.xml><?xml version="1.0" encoding="utf-8"?>
<sst xmlns="http://schemas.openxmlformats.org/spreadsheetml/2006/main" count="366" uniqueCount="229">
  <si>
    <t>Dogs</t>
  </si>
  <si>
    <t>Units</t>
  </si>
  <si>
    <t>Unit Price</t>
  </si>
  <si>
    <t>Ketchup</t>
  </si>
  <si>
    <t>Mustard</t>
  </si>
  <si>
    <t>Paper Plates</t>
  </si>
  <si>
    <t>Beef Burgers</t>
  </si>
  <si>
    <t>Napkins</t>
  </si>
  <si>
    <t>Hot Dog Buns</t>
  </si>
  <si>
    <t>American Cheese - sliced</t>
  </si>
  <si>
    <t>12 ct</t>
  </si>
  <si>
    <t>lbs</t>
  </si>
  <si>
    <t>8 ct</t>
  </si>
  <si>
    <t>Water</t>
  </si>
  <si>
    <t>24ct</t>
  </si>
  <si>
    <t>150 ct</t>
  </si>
  <si>
    <t>bottles</t>
  </si>
  <si>
    <t>BBQ sauce</t>
  </si>
  <si>
    <t>Paper towels</t>
  </si>
  <si>
    <t>Alum food serving trays - large</t>
  </si>
  <si>
    <t>trays</t>
  </si>
  <si>
    <t>rolls</t>
  </si>
  <si>
    <t>Chips</t>
  </si>
  <si>
    <t>bags</t>
  </si>
  <si>
    <t>BYOB/wine</t>
  </si>
  <si>
    <t>Item</t>
  </si>
  <si>
    <t>Table Cloths</t>
  </si>
  <si>
    <t>#</t>
  </si>
  <si>
    <t>Date Submitted</t>
  </si>
  <si>
    <t>First Name</t>
  </si>
  <si>
    <t>Last Name</t>
  </si>
  <si>
    <t>Cell Phone</t>
  </si>
  <si>
    <t>Email</t>
  </si>
  <si>
    <t>Select # of End Zone Tickets</t>
  </si>
  <si>
    <t>Parking Passes</t>
  </si>
  <si>
    <t>Total</t>
  </si>
  <si>
    <t>NOTE</t>
  </si>
  <si>
    <t>PayPal Status</t>
  </si>
  <si>
    <t>Completed</t>
  </si>
  <si>
    <t>Plan to Join Us?</t>
  </si>
  <si>
    <t>Cadets Attending</t>
  </si>
  <si>
    <t>Optional Donation to Sponsor other cadets</t>
  </si>
  <si>
    <t>TOTAL DONATION</t>
  </si>
  <si>
    <t>=</t>
  </si>
  <si>
    <t>people</t>
  </si>
  <si>
    <t>Estimated Headcount Totals</t>
  </si>
  <si>
    <t>Pulled Pork</t>
  </si>
  <si>
    <t>3lb blocks</t>
  </si>
  <si>
    <t>NA</t>
  </si>
  <si>
    <t>Corn Hole game</t>
  </si>
  <si>
    <t>Extra garbage bags (extra large)</t>
  </si>
  <si>
    <t>Just in case contractor doesn't provide enough</t>
  </si>
  <si>
    <t>Salad tongs / serving spoons</t>
  </si>
  <si>
    <t>Grill utensils (in case they don’t come with grill)</t>
  </si>
  <si>
    <t>Duct tape</t>
  </si>
  <si>
    <t>Tin foil</t>
  </si>
  <si>
    <t>Plastic wrap</t>
  </si>
  <si>
    <t>Lighter (for grill)</t>
  </si>
  <si>
    <t>~400 ct</t>
  </si>
  <si>
    <t>mailed?</t>
  </si>
  <si>
    <t>21 MM 13-15 Ike</t>
  </si>
  <si>
    <t>yes</t>
  </si>
  <si>
    <t>Smoked Brisket</t>
  </si>
  <si>
    <t>large 15lb bags</t>
  </si>
  <si>
    <t>Mid</t>
  </si>
  <si>
    <t>Ike</t>
  </si>
  <si>
    <t>Buf Soldier</t>
  </si>
  <si>
    <t>Salad</t>
  </si>
  <si>
    <t>Macaroni Salad</t>
  </si>
  <si>
    <t>Comment</t>
  </si>
  <si>
    <t>Desserts and fruit provided via signup genius</t>
  </si>
  <si>
    <t>Other</t>
  </si>
  <si>
    <t>Cookies (2 to 4 dozen)</t>
  </si>
  <si>
    <t>Brownies or other treats (2-4 dozen)</t>
  </si>
  <si>
    <t>Fresh Fruit (about a dozen, e.g., apples, pears)</t>
  </si>
  <si>
    <t>Fresh fruit (about a dozen...e.g., apples, pears)</t>
  </si>
  <si>
    <t>Watermelon</t>
  </si>
  <si>
    <t>Signup Genius Desserts</t>
  </si>
  <si>
    <t>Volunteer</t>
  </si>
  <si>
    <t>Seat</t>
  </si>
  <si>
    <t>21 OO 19-20</t>
  </si>
  <si>
    <t>21 LL 12-16</t>
  </si>
  <si>
    <t>21 NN  17-20</t>
  </si>
  <si>
    <t>21 LL 17-18</t>
  </si>
  <si>
    <t>21 MM 19-20</t>
  </si>
  <si>
    <t>21 OO 15-18</t>
  </si>
  <si>
    <t>21 LL 19-20</t>
  </si>
  <si>
    <t>21 MM 13-15</t>
  </si>
  <si>
    <t>21 MM 16-18</t>
  </si>
  <si>
    <t>21 OO 13-14</t>
  </si>
  <si>
    <t>Sharp knife for watermelon</t>
  </si>
  <si>
    <t>WPPC-MA Flag</t>
  </si>
  <si>
    <t>Fruit</t>
  </si>
  <si>
    <t>Peanut Butter</t>
  </si>
  <si>
    <t>Choco Chip</t>
  </si>
  <si>
    <t>from club box</t>
  </si>
  <si>
    <t>Plastic Cutlery</t>
  </si>
  <si>
    <t>large box</t>
  </si>
  <si>
    <t>1 ct</t>
  </si>
  <si>
    <t>Aerial View of our location</t>
  </si>
  <si>
    <t>Grill brush for cleaning grill when done</t>
  </si>
  <si>
    <t>Donation jar</t>
  </si>
  <si>
    <t>Name tag stickers/pens</t>
  </si>
  <si>
    <t>set</t>
  </si>
  <si>
    <t>Misc Dessert</t>
  </si>
  <si>
    <t>Brownies</t>
  </si>
  <si>
    <t>Sugar cookies</t>
  </si>
  <si>
    <t>Qty Bought</t>
  </si>
  <si>
    <t xml:space="preserve">Actual headcount: </t>
  </si>
  <si>
    <t>Forgot at home… wish we had these.</t>
  </si>
  <si>
    <t>Scizzors/pocket knife</t>
  </si>
  <si>
    <t>Qty Used or Needed</t>
  </si>
  <si>
    <t>24 ct</t>
  </si>
  <si>
    <t>These were a big hit (morningstar southwest)</t>
  </si>
  <si>
    <t>large trays</t>
  </si>
  <si>
    <t>Large drink coolers</t>
  </si>
  <si>
    <t>Ice</t>
  </si>
  <si>
    <t>Alum food serving trays - small</t>
  </si>
  <si>
    <t>Hand Sanitizer</t>
  </si>
  <si>
    <t>Small bottle would have been enough</t>
  </si>
  <si>
    <t>Lots of leftovers</t>
  </si>
  <si>
    <t>Club has supply.  We used up about $5 worth</t>
  </si>
  <si>
    <t>Used less than 4 of 6 tubs purchased.</t>
  </si>
  <si>
    <t>box, 10 count</t>
  </si>
  <si>
    <t>Zip Lock bags</t>
  </si>
  <si>
    <t>box, gallon size</t>
  </si>
  <si>
    <t>Someone lended some.  Just used a bit to tie table cloths down.</t>
  </si>
  <si>
    <t>lighters</t>
  </si>
  <si>
    <t>borrowed</t>
  </si>
  <si>
    <t>5 and 5</t>
  </si>
  <si>
    <t>Borrowed or used club supply</t>
  </si>
  <si>
    <t>6 round, 4 rectangle</t>
  </si>
  <si>
    <t>spatulas and tongs</t>
  </si>
  <si>
    <t>A lot of folks brought their own drinks…so not as much needed as originally thought.</t>
  </si>
  <si>
    <t>Relish</t>
  </si>
  <si>
    <t>medium jars</t>
  </si>
  <si>
    <t>Large bottles</t>
  </si>
  <si>
    <t>These are approximate totals.  Actual expense to club was less, as some people donated some of the purchases.</t>
  </si>
  <si>
    <t>Consumed less than expected.  Most folks didn't use buns for their pulled pork.</t>
  </si>
  <si>
    <t>Burgers, Veggie</t>
  </si>
  <si>
    <t>Total Value of What was really Needed</t>
  </si>
  <si>
    <t>Warming Trays</t>
  </si>
  <si>
    <t>Sterno for Warming trays</t>
  </si>
  <si>
    <t>A bit hit.</t>
  </si>
  <si>
    <t>On-line pay pay sign up worked well.  Not many people had to pay on arrival. Collected $50.</t>
  </si>
  <si>
    <t>Less than 1 burger per person was consumed.  Many people perferred the pulled pork/veggie burgers.</t>
  </si>
  <si>
    <t>Ton leftover.  Next time, bring small amount just for kids.</t>
  </si>
  <si>
    <t>Total Value of What was Bought/ Donated*</t>
  </si>
  <si>
    <t>cans</t>
  </si>
  <si>
    <t>Step</t>
  </si>
  <si>
    <t>When</t>
  </si>
  <si>
    <t>Late Spring</t>
  </si>
  <si>
    <t>Mid Spring</t>
  </si>
  <si>
    <t>Shop for food / supplies</t>
  </si>
  <si>
    <t>Tail Gate!</t>
  </si>
  <si>
    <t>Early Spring</t>
  </si>
  <si>
    <t>2-3 weeks before event</t>
  </si>
  <si>
    <t>1 week before event</t>
  </si>
  <si>
    <t>8-11AM Gameday</t>
  </si>
  <si>
    <t>Immediately after game</t>
  </si>
  <si>
    <t>6pm to sunset</t>
  </si>
  <si>
    <t>330pm to 600pm</t>
  </si>
  <si>
    <t>1-2 weeks after event</t>
  </si>
  <si>
    <t>What Worked Good</t>
  </si>
  <si>
    <t>What Could be Improved</t>
  </si>
  <si>
    <t>Tailgate Location - Daley Field</t>
  </si>
  <si>
    <t>Central to game day events.  Easier to get to, for both parents and cadets.  Lively atmosphere.</t>
  </si>
  <si>
    <t>Parking passes</t>
  </si>
  <si>
    <t>The 5 passes alloted to the mid-field parking area was the right amount, and the parking spots were within 100 feet of the tail gate tent.</t>
  </si>
  <si>
    <t>Rental equipment (except grill)</t>
  </si>
  <si>
    <t>Tent, tables, chairs, etc, were worth the money.  20x40 tent size was good.  Number of tables and chairs was good.  Contracted setup and tear down was very convenient.</t>
  </si>
  <si>
    <t>Rental grill</t>
  </si>
  <si>
    <t>Boil Pots</t>
  </si>
  <si>
    <t>Veggie Burgers</t>
  </si>
  <si>
    <t>A big hit.  Used a small portable grill.</t>
  </si>
  <si>
    <t>Crowd favorite…perfect for BBQ.  Easy to cut/prep.</t>
  </si>
  <si>
    <t>Too much food</t>
  </si>
  <si>
    <t>Hot dogs</t>
  </si>
  <si>
    <t>Very few eaten.  Recommend only a small handful next time to accommodate small children.  Few adults ate the dogs.</t>
  </si>
  <si>
    <t>Pulled pork and Brisket</t>
  </si>
  <si>
    <t>It was hard to predicted amount of food needed based on our lack of experience.  Last minute surge in RSVPs created a panic to buy last minute additional food….for fear of running out.  These records will make it much easier to forecast food next time.</t>
  </si>
  <si>
    <t>Set-up</t>
  </si>
  <si>
    <t>Too much deserts</t>
  </si>
  <si>
    <t>Signup Genious</t>
  </si>
  <si>
    <t>Mixed Bag</t>
  </si>
  <si>
    <t>Group football tickets</t>
  </si>
  <si>
    <t>No one ate it.  Virtually all was leftover.  Stick with just watermelon.</t>
  </si>
  <si>
    <t>Requires gas burner and large lobster pot.  Very convenient to heat up pulled pork and brisket that we had vacuum sealed.  Heat before the game…and just a minor reheat post game.  Same vacuum seal approach could be used for other meats.</t>
  </si>
  <si>
    <t>Very easy to cook when pre-cooked and sealed in the vacuum bags.  No mess.  Nearly all of it was eaten…while we had lots of leftover burgers/dogs.  Similar concept can be used for steak tips, meatballs, etc.</t>
  </si>
  <si>
    <t>A bit of a hassle to manage….not much cheaper than box office rate…and the seats were in the rafters.  After the first quarter, few people ended up sitting there together, and that was the main point.  Couldn't even see the jumbotron from the seats, as it was just above our heads.  Folks moved down below because there were so many good and unoccupied seats.  Recommend not taking the trouble next year.</t>
  </si>
  <si>
    <t>Large industrial grill.  Very difficult to light.  Could only get half to work.  Did not cook as controlled/well as a home grill.  Easy to burn food.  If we went the vacuum bag approach (see above) in the future, we could get buy with just one small porta grill for the veggie burgers.</t>
  </si>
  <si>
    <t>Not knowing exactly how much we needed, we allowed too many people to sign up for desserts.  Instead of saying 2-4 dozen per volunteer, we should say 1-2 dozen per volunteer, or cut back the number of volunteers.</t>
  </si>
  <si>
    <t>Burgers</t>
  </si>
  <si>
    <t>Clean Up</t>
  </si>
  <si>
    <t>Many folks pitched in.  Went pretty smooth.</t>
  </si>
  <si>
    <t>Plenty of volunteers, but we lacked a setup plan, so there was a bit of confusion at the start.  In the future, those who volunteered (or delegates) to bring certain items (e.g., table cloths, watermelon, paper goods, drinks) should be asked to set those items up on the serving tables either before the game, or by 15 minute after the game.  This way, no directions would need to be given out in the rush to set things up.  Also, a pre-printed map of the desired serving table set-up would make it clear to all.</t>
  </si>
  <si>
    <t>Walk on estimate</t>
  </si>
  <si>
    <t>Guest Names</t>
  </si>
  <si>
    <t>All summer</t>
  </si>
  <si>
    <t>Hot dogs were hardly eaten.  ~25 is fine.  Mostly to accommodate kids.</t>
  </si>
  <si>
    <t>Sandwich/burger Buns</t>
  </si>
  <si>
    <t>There was lots of leftover desserts, but since this was an intended donated item, cost is not included above.  Fruits were way too much (~80% leftover. probably because the watermelon was a hit).  I would not include fruits next time. Desserts were about 40% too much.</t>
  </si>
  <si>
    <t>Winter</t>
  </si>
  <si>
    <r>
      <t xml:space="preserve">Form a tail-gate subcommittee at the Jan general club mtg
</t>
    </r>
    <r>
      <rPr>
        <sz val="11"/>
        <color theme="1"/>
        <rFont val="Calibri"/>
        <family val="2"/>
        <scheme val="minor"/>
      </rPr>
      <t xml:space="preserve"> - Form subcommittee
 - Schedule kickoff
 - WPPC-MA makes a decision on roughly how much they want to subsidize the event (usually always subsidized to some extent)
</t>
    </r>
  </si>
  <si>
    <r>
      <t xml:space="preserve">Sign up for tail gate location.  
</t>
    </r>
    <r>
      <rPr>
        <sz val="11"/>
        <color theme="1"/>
        <rFont val="Calibri"/>
        <family val="2"/>
        <scheme val="minor"/>
      </rPr>
      <t xml:space="preserve"> - Subcommittee members contacts ticket office for pricing/reservation.</t>
    </r>
  </si>
  <si>
    <r>
      <t xml:space="preserve">Order tent/equipment.  
</t>
    </r>
    <r>
      <rPr>
        <sz val="11"/>
        <color theme="1"/>
        <rFont val="Calibri"/>
        <family val="2"/>
        <scheme val="minor"/>
      </rPr>
      <t xml:space="preserve"> - Typically you have to use the WPPC-MA affiliated rental company
 - Also, decide, based on menu, whether or not you need a grill.</t>
    </r>
  </si>
  <si>
    <r>
      <rPr>
        <b/>
        <sz val="11"/>
        <color theme="1"/>
        <rFont val="Calibri"/>
        <family val="2"/>
        <scheme val="minor"/>
      </rPr>
      <t xml:space="preserve">Set-up Website and Communication Plan
 - </t>
    </r>
    <r>
      <rPr>
        <sz val="11"/>
        <color theme="1"/>
        <rFont val="Calibri"/>
        <family val="2"/>
        <scheme val="minor"/>
      </rPr>
      <t xml:space="preserve">General announcements on main page
  -  Website ninja form for RSVP/donate w/link to paypal
</t>
    </r>
  </si>
  <si>
    <r>
      <rPr>
        <b/>
        <sz val="11"/>
        <color theme="1"/>
        <rFont val="Calibri"/>
        <family val="2"/>
        <scheme val="minor"/>
      </rPr>
      <t>Communicate the Event.</t>
    </r>
    <r>
      <rPr>
        <sz val="11"/>
        <color theme="1"/>
        <rFont val="Calibri"/>
        <family val="2"/>
        <scheme val="minor"/>
      </rPr>
      <t xml:space="preserve"> 
  -  Open up website for registration
  -  Announcements in newsletters
  -  Email</t>
    </r>
  </si>
  <si>
    <r>
      <t xml:space="preserve">Get the word out
</t>
    </r>
    <r>
      <rPr>
        <sz val="11"/>
        <color theme="1"/>
        <rFont val="Calibri"/>
        <family val="2"/>
        <scheme val="minor"/>
      </rPr>
      <t xml:space="preserve"> - Each newsletter
 - Occasional emails
 - Club Facebook page
 - Ask your cadets to spread word (and bring friends)</t>
    </r>
  </si>
  <si>
    <r>
      <t xml:space="preserve">Subcommittee Meeting
</t>
    </r>
    <r>
      <rPr>
        <sz val="11"/>
        <color theme="1"/>
        <rFont val="Calibri"/>
        <family val="2"/>
        <scheme val="minor"/>
      </rPr>
      <t xml:space="preserve"> - Final planning, to include
 - Creating desired site layout (an actual map, to aid setup volunteers)
  - Shopping assignments
  - Delivery plans, including assignment of the good parking passes
  - Set-up, cleanup, cooking assignments</t>
    </r>
  </si>
  <si>
    <r>
      <t xml:space="preserve">Pre Game Set-up
</t>
    </r>
    <r>
      <rPr>
        <sz val="11"/>
        <color theme="1"/>
        <rFont val="Calibri"/>
        <family val="2"/>
        <scheme val="minor"/>
      </rPr>
      <t xml:space="preserve"> - Execute the site layout plan to the max extent (without compromising stuff that has to stay cold)</t>
    </r>
  </si>
  <si>
    <r>
      <t xml:space="preserve">Post Game Final Set-up
 </t>
    </r>
    <r>
      <rPr>
        <sz val="11"/>
        <color theme="1"/>
        <rFont val="Calibri"/>
        <family val="2"/>
        <scheme val="minor"/>
      </rPr>
      <t>- If pre-gme setup went well…this should take less than half hour
  - Recommend a couple folks head over at the start of 4th quarter</t>
    </r>
  </si>
  <si>
    <r>
      <t xml:space="preserve">Cleanup
</t>
    </r>
    <r>
      <rPr>
        <sz val="11"/>
        <color theme="1"/>
        <rFont val="Calibri"/>
        <family val="2"/>
        <scheme val="minor"/>
      </rPr>
      <t xml:space="preserve"> - Bag up the garbage; leave on site
 - Clean grill (if used) and tables/chairs
 - Leave equipment set-up as you found it.  Rental company handles the next morning.  </t>
    </r>
  </si>
  <si>
    <r>
      <t xml:space="preserve">Post game after action and reimbursements
</t>
    </r>
    <r>
      <rPr>
        <sz val="11"/>
        <color theme="1"/>
        <rFont val="Calibri"/>
        <family val="2"/>
        <scheme val="minor"/>
      </rPr>
      <t xml:space="preserve"> - Encourage folks to ask treasurer for reimbursements for all purchased items, with exception of items that were requested as donations (like possibly desserts, etc)</t>
    </r>
  </si>
  <si>
    <t>Subcommittee</t>
  </si>
  <si>
    <t>Volunteers</t>
  </si>
  <si>
    <t>Getting a small group of interested folks together early in the game was efficient and effective.  Only needed 2 telecons; the rest was handled by email.  Great team effort.</t>
  </si>
  <si>
    <t>Nearly all members wanted to help.  No lack of enthusiastic helpers.  Simply need to have better plan next time of what we want volunteers to do and when.</t>
  </si>
  <si>
    <t>Great way to solicit donations for deserts, but seemed dupicate to our Ninja form we used for RSVP/Tickets.  A bit difficult to manage two systems.  It could probably all be managed with just the Ninja form.  We could track number of donated desserts on the form, and simply delete dessert from the form if we got to the point where it was too much desserts.  Using two systems confused people.  Some thought SignUp genious was their RSVP, and didn't go to the website to register.</t>
  </si>
  <si>
    <t>Good for a first try at a self-catered tail gate… but kinda ho-hum.</t>
  </si>
  <si>
    <r>
      <t xml:space="preserve">Subcommittee Meeting - Kickoff
</t>
    </r>
    <r>
      <rPr>
        <sz val="11"/>
        <color theme="1"/>
        <rFont val="Calibri"/>
        <family val="2"/>
        <scheme val="minor"/>
      </rPr>
      <t xml:space="preserve"> - Make high level recommendations  location, menu, pricing, equipment, etc
 - Consider preparing an option of self-catered event, or catered event, or perhaps something in between.  Good to prepare options for the WPPC-MA board to consider</t>
    </r>
  </si>
  <si>
    <r>
      <t xml:space="preserve">Brief the WPPC-MA Board
 </t>
    </r>
    <r>
      <rPr>
        <sz val="11"/>
        <color theme="1"/>
        <rFont val="Calibri"/>
        <family val="2"/>
        <scheme val="minor"/>
      </rPr>
      <t xml:space="preserve">- Persent options, and estimated cost
 -  Board debates/votes on best option
 - On a related note… Board decides if we want to do group football ticket sales, and if it's a go, solicits volunteer to manage </t>
    </r>
  </si>
  <si>
    <t>* I put the estimated value here.  True expense to club was less than this value, as some people donated the items.</t>
  </si>
  <si>
    <t>Ninja Record #</t>
  </si>
  <si>
    <t>MID  passes are the ones close to daily field, and we assigned to those that volunteered to setup and bring supplies.  IKE passes were the other passes that we got with the tickets.  1/4 mile uphill walk.  The one Buf Sold Field pass was a trade, as one volunteer to setup the tail gate site didn't buy football tickets thru us.</t>
  </si>
  <si>
    <t>Pricing was set to approximately break even.</t>
  </si>
  <si>
    <t>Total take in was a bit less, when considring the small paypal fee.</t>
  </si>
  <si>
    <t>Kathy ordered 20 more chairs, which is not reflected in the prices below.  80 total.  We are non-profit…so be sure to request/receive tax break (shouldn't have to pay any tax)</t>
  </si>
  <si>
    <t>Used on-line Signup Genius Website</t>
  </si>
</sst>
</file>

<file path=xl/styles.xml><?xml version="1.0" encoding="utf-8"?>
<styleSheet xmlns="http://schemas.openxmlformats.org/spreadsheetml/2006/main">
  <numFmts count="1">
    <numFmt numFmtId="44" formatCode="_(&quot;$&quot;* #,##0.00_);_(&quot;$&quot;* \(#,##0.00\);_(&quot;$&quot;* &quot;-&quot;??_);_(@_)"/>
  </numFmts>
  <fonts count="14">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b/>
      <sz val="18"/>
      <color rgb="FFFF0000"/>
      <name val="Calibri"/>
      <family val="2"/>
      <scheme val="minor"/>
    </font>
    <font>
      <sz val="12"/>
      <name val="Arial"/>
      <family val="2"/>
    </font>
    <font>
      <sz val="9"/>
      <color indexed="81"/>
      <name val="Tahoma"/>
      <family val="2"/>
    </font>
    <font>
      <b/>
      <sz val="9"/>
      <color indexed="81"/>
      <name val="Tahoma"/>
      <family val="2"/>
    </font>
    <font>
      <b/>
      <sz val="11"/>
      <color rgb="FFFF0000"/>
      <name val="Calibri"/>
      <family val="2"/>
      <scheme val="minor"/>
    </font>
    <font>
      <sz val="11"/>
      <color theme="1"/>
      <name val="Arial"/>
      <family val="2"/>
    </font>
    <font>
      <b/>
      <sz val="11"/>
      <color theme="1"/>
      <name val="Arial"/>
      <family val="2"/>
    </font>
    <font>
      <sz val="11"/>
      <name val="Calibri"/>
      <family val="2"/>
      <scheme val="minor"/>
    </font>
    <font>
      <b/>
      <sz val="11"/>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2" tint="-9.9978637043366805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80">
    <xf numFmtId="0" fontId="0" fillId="0" borderId="0" xfId="0"/>
    <xf numFmtId="0" fontId="0" fillId="0" borderId="0" xfId="0" applyAlignment="1">
      <alignment horizontal="center"/>
    </xf>
    <xf numFmtId="0" fontId="0" fillId="0" borderId="0" xfId="0" applyAlignment="1">
      <alignment horizontal="center" wrapText="1"/>
    </xf>
    <xf numFmtId="44" fontId="0" fillId="0" borderId="0" xfId="1" applyFont="1" applyAlignment="1">
      <alignment horizontal="center" wrapText="1"/>
    </xf>
    <xf numFmtId="44" fontId="0" fillId="0" borderId="0" xfId="1" applyFont="1" applyAlignment="1">
      <alignment horizontal="center"/>
    </xf>
    <xf numFmtId="0" fontId="2" fillId="0" borderId="0" xfId="0" applyFont="1"/>
    <xf numFmtId="0" fontId="2" fillId="0" borderId="1" xfId="0" applyFont="1" applyBorder="1" applyAlignment="1">
      <alignment horizontal="center"/>
    </xf>
    <xf numFmtId="0" fontId="0" fillId="0" borderId="1" xfId="0" applyBorder="1"/>
    <xf numFmtId="0" fontId="0" fillId="0" borderId="1" xfId="0" applyBorder="1" applyAlignment="1">
      <alignment vertical="top"/>
    </xf>
    <xf numFmtId="0" fontId="0" fillId="0" borderId="1" xfId="0" applyBorder="1" applyAlignment="1">
      <alignment horizontal="center" vertical="top" wrapText="1"/>
    </xf>
    <xf numFmtId="44" fontId="0" fillId="0" borderId="1" xfId="1" applyFont="1" applyBorder="1" applyAlignment="1">
      <alignment horizontal="center" vertical="top" wrapText="1"/>
    </xf>
    <xf numFmtId="0" fontId="0" fillId="0" borderId="1" xfId="0" applyBorder="1" applyAlignment="1">
      <alignment vertical="top" wrapText="1"/>
    </xf>
    <xf numFmtId="0" fontId="2" fillId="0" borderId="0" xfId="0" applyFont="1" applyAlignment="1">
      <alignment horizontal="center" wrapText="1"/>
    </xf>
    <xf numFmtId="0" fontId="0" fillId="0" borderId="0" xfId="0" applyAlignment="1">
      <alignment vertical="top"/>
    </xf>
    <xf numFmtId="0" fontId="0" fillId="0" borderId="0" xfId="0" applyAlignment="1">
      <alignment horizontal="center" vertical="top"/>
    </xf>
    <xf numFmtId="0" fontId="2" fillId="0" borderId="0" xfId="0" applyFont="1" applyAlignment="1">
      <alignment horizontal="left" vertical="top"/>
    </xf>
    <xf numFmtId="0" fontId="0" fillId="0" borderId="2" xfId="0" applyBorder="1" applyAlignment="1">
      <alignment horizontal="center" vertical="top"/>
    </xf>
    <xf numFmtId="0" fontId="0" fillId="0" borderId="2" xfId="0" applyBorder="1" applyAlignment="1">
      <alignment vertical="top"/>
    </xf>
    <xf numFmtId="0" fontId="3" fillId="0" borderId="0" xfId="0" applyFont="1" applyAlignment="1">
      <alignment horizontal="center" vertical="top"/>
    </xf>
    <xf numFmtId="0" fontId="3" fillId="0" borderId="0" xfId="0" applyFont="1" applyAlignment="1">
      <alignment vertical="top"/>
    </xf>
    <xf numFmtId="0" fontId="3" fillId="0" borderId="0" xfId="0" applyFont="1" applyAlignment="1">
      <alignment horizontal="right" vertical="top"/>
    </xf>
    <xf numFmtId="44" fontId="2" fillId="0" borderId="1" xfId="1" applyFont="1" applyBorder="1" applyAlignment="1">
      <alignment horizontal="center" vertical="top"/>
    </xf>
    <xf numFmtId="0" fontId="0" fillId="0" borderId="0" xfId="0" applyAlignment="1">
      <alignment wrapText="1"/>
    </xf>
    <xf numFmtId="0" fontId="0" fillId="0" borderId="1" xfId="0" applyBorder="1" applyAlignment="1">
      <alignment wrapText="1"/>
    </xf>
    <xf numFmtId="0" fontId="0" fillId="0" borderId="3" xfId="0" applyBorder="1" applyAlignment="1">
      <alignment horizontal="center" vertical="top"/>
    </xf>
    <xf numFmtId="0" fontId="2" fillId="0" borderId="0" xfId="0" applyFont="1" applyAlignment="1">
      <alignment horizontal="center"/>
    </xf>
    <xf numFmtId="0" fontId="2" fillId="2" borderId="1" xfId="0" applyFont="1" applyFill="1" applyBorder="1" applyAlignment="1">
      <alignment horizontal="center" wrapText="1"/>
    </xf>
    <xf numFmtId="0" fontId="4" fillId="0" borderId="0" xfId="0" applyFont="1" applyAlignment="1">
      <alignment wrapText="1"/>
    </xf>
    <xf numFmtId="0" fontId="0" fillId="0" borderId="1" xfId="0" applyFont="1" applyBorder="1" applyAlignment="1">
      <alignment vertical="top"/>
    </xf>
    <xf numFmtId="0" fontId="0" fillId="0" borderId="1" xfId="0" applyBorder="1" applyAlignment="1">
      <alignment horizontal="center" vertical="top"/>
    </xf>
    <xf numFmtId="14" fontId="0" fillId="0" borderId="1" xfId="0" applyNumberFormat="1" applyBorder="1" applyAlignment="1">
      <alignment horizontal="center" vertical="top"/>
    </xf>
    <xf numFmtId="44" fontId="2" fillId="0" borderId="0" xfId="1" applyFont="1"/>
    <xf numFmtId="0" fontId="2" fillId="0" borderId="0" xfId="0" applyFont="1" applyAlignment="1">
      <alignment horizontal="right"/>
    </xf>
    <xf numFmtId="0" fontId="2" fillId="4" borderId="4" xfId="0" applyFont="1" applyFill="1" applyBorder="1" applyAlignment="1">
      <alignment horizontal="center" wrapText="1"/>
    </xf>
    <xf numFmtId="0" fontId="0" fillId="0" borderId="5" xfId="0" applyBorder="1" applyAlignment="1">
      <alignment horizontal="center" vertical="top"/>
    </xf>
    <xf numFmtId="14" fontId="0" fillId="0" borderId="5" xfId="0" applyNumberFormat="1" applyBorder="1" applyAlignment="1">
      <alignment horizontal="center" vertical="top"/>
    </xf>
    <xf numFmtId="0" fontId="0" fillId="0" borderId="5" xfId="0" applyBorder="1" applyAlignment="1">
      <alignment vertical="top"/>
    </xf>
    <xf numFmtId="0" fontId="0" fillId="0" borderId="1" xfId="0" applyBorder="1" applyAlignment="1">
      <alignment horizontal="left" vertical="top"/>
    </xf>
    <xf numFmtId="0" fontId="5" fillId="0" borderId="1" xfId="0" applyFont="1" applyFill="1" applyBorder="1" applyAlignment="1">
      <alignment vertical="top" wrapText="1"/>
    </xf>
    <xf numFmtId="14" fontId="0" fillId="0" borderId="1" xfId="0" applyNumberFormat="1" applyBorder="1" applyAlignment="1">
      <alignment horizontal="center"/>
    </xf>
    <xf numFmtId="0" fontId="0" fillId="0" borderId="1" xfId="0" applyBorder="1" applyAlignment="1">
      <alignment horizontal="center"/>
    </xf>
    <xf numFmtId="0" fontId="0" fillId="3" borderId="1" xfId="0" applyFill="1" applyBorder="1" applyAlignment="1">
      <alignment horizontal="center"/>
    </xf>
    <xf numFmtId="44" fontId="0" fillId="0" borderId="1" xfId="1" applyFont="1" applyBorder="1"/>
    <xf numFmtId="0" fontId="0" fillId="0" borderId="1" xfId="0" applyFill="1" applyBorder="1" applyAlignment="1">
      <alignment horizontal="center"/>
    </xf>
    <xf numFmtId="0" fontId="2" fillId="2" borderId="0" xfId="0" applyFont="1" applyFill="1" applyAlignment="1">
      <alignment horizontal="center" wrapText="1"/>
    </xf>
    <xf numFmtId="0" fontId="2" fillId="0" borderId="0" xfId="0" applyFont="1" applyFill="1" applyAlignment="1">
      <alignment horizontal="center" wrapText="1"/>
    </xf>
    <xf numFmtId="0" fontId="0" fillId="0" borderId="5" xfId="0" applyBorder="1" applyAlignment="1">
      <alignment horizontal="left" vertical="top"/>
    </xf>
    <xf numFmtId="0" fontId="0" fillId="0" borderId="5" xfId="0" applyBorder="1" applyAlignment="1">
      <alignment horizontal="left" vertical="top" wrapText="1"/>
    </xf>
    <xf numFmtId="0" fontId="0" fillId="0" borderId="1" xfId="0" applyBorder="1" applyAlignment="1">
      <alignment horizontal="left"/>
    </xf>
    <xf numFmtId="44" fontId="0" fillId="0" borderId="0" xfId="1" applyFont="1" applyAlignment="1">
      <alignment horizontal="center" vertical="top"/>
    </xf>
    <xf numFmtId="0" fontId="0" fillId="0" borderId="1" xfId="0" applyBorder="1" applyAlignment="1">
      <alignment horizontal="left" wrapText="1"/>
    </xf>
    <xf numFmtId="0" fontId="8" fillId="0" borderId="0" xfId="0" applyFont="1"/>
    <xf numFmtId="0" fontId="9" fillId="0" borderId="0" xfId="0" applyFont="1"/>
    <xf numFmtId="0" fontId="10" fillId="2" borderId="1" xfId="0" applyFont="1" applyFill="1" applyBorder="1" applyAlignment="1">
      <alignment horizontal="center"/>
    </xf>
    <xf numFmtId="0" fontId="5" fillId="0" borderId="1" xfId="0" applyFont="1" applyFill="1" applyBorder="1"/>
    <xf numFmtId="0" fontId="5" fillId="0" borderId="1" xfId="0" applyFont="1" applyFill="1" applyBorder="1" applyAlignment="1">
      <alignment vertical="top"/>
    </xf>
    <xf numFmtId="0" fontId="0" fillId="0" borderId="1" xfId="0" applyFill="1" applyBorder="1" applyAlignment="1">
      <alignment horizontal="center" vertical="top" wrapText="1"/>
    </xf>
    <xf numFmtId="44" fontId="0" fillId="0" borderId="1" xfId="1" applyFont="1" applyFill="1" applyBorder="1" applyAlignment="1">
      <alignment horizontal="center" vertical="top" wrapText="1"/>
    </xf>
    <xf numFmtId="44" fontId="0" fillId="0" borderId="1" xfId="1" applyFont="1" applyFill="1" applyBorder="1" applyAlignment="1">
      <alignment horizontal="center" vertical="top"/>
    </xf>
    <xf numFmtId="0" fontId="0" fillId="0" borderId="1" xfId="0" applyFont="1" applyFill="1" applyBorder="1" applyAlignment="1">
      <alignment horizontal="center" vertical="top" wrapText="1"/>
    </xf>
    <xf numFmtId="0" fontId="11" fillId="0" borderId="1" xfId="0" applyFont="1" applyBorder="1" applyAlignment="1">
      <alignment vertical="top" wrapText="1"/>
    </xf>
    <xf numFmtId="16" fontId="0" fillId="0" borderId="1" xfId="0" applyNumberFormat="1" applyFill="1" applyBorder="1" applyAlignment="1">
      <alignment horizontal="center" vertical="top" wrapText="1"/>
    </xf>
    <xf numFmtId="0" fontId="11" fillId="0" borderId="0" xfId="0" applyFont="1"/>
    <xf numFmtId="0" fontId="12" fillId="0" borderId="1" xfId="0" applyFont="1" applyBorder="1" applyAlignment="1">
      <alignment horizontal="center"/>
    </xf>
    <xf numFmtId="0" fontId="0" fillId="0" borderId="0" xfId="0" applyAlignment="1">
      <alignment horizontal="left"/>
    </xf>
    <xf numFmtId="0" fontId="2" fillId="0" borderId="1" xfId="0" applyFont="1" applyBorder="1" applyAlignment="1">
      <alignment horizontal="center" vertical="top" wrapText="1"/>
    </xf>
    <xf numFmtId="0" fontId="4" fillId="0" borderId="0" xfId="0" applyFont="1" applyAlignment="1">
      <alignment horizontal="center" wrapText="1"/>
    </xf>
    <xf numFmtId="0" fontId="2" fillId="0" borderId="1" xfId="0" applyFont="1" applyBorder="1" applyAlignment="1">
      <alignment vertical="top" wrapText="1"/>
    </xf>
    <xf numFmtId="0" fontId="0" fillId="0" borderId="0" xfId="0" applyAlignment="1">
      <alignment vertical="top" wrapText="1"/>
    </xf>
    <xf numFmtId="0" fontId="13" fillId="0" borderId="0" xfId="0" applyFont="1" applyAlignment="1">
      <alignment vertical="top"/>
    </xf>
    <xf numFmtId="0" fontId="13" fillId="0" borderId="0" xfId="0" applyFont="1"/>
    <xf numFmtId="44" fontId="2" fillId="4" borderId="4" xfId="1" applyFont="1" applyFill="1" applyBorder="1" applyAlignment="1">
      <alignment horizontal="center" wrapText="1"/>
    </xf>
    <xf numFmtId="44" fontId="0" fillId="0" borderId="1" xfId="1" applyFont="1" applyBorder="1" applyAlignment="1">
      <alignment horizontal="center"/>
    </xf>
    <xf numFmtId="44" fontId="0" fillId="0" borderId="5" xfId="1" applyFont="1" applyBorder="1" applyAlignment="1">
      <alignment horizontal="center" vertical="top"/>
    </xf>
    <xf numFmtId="44" fontId="0" fillId="0" borderId="1" xfId="1" applyFont="1" applyBorder="1" applyAlignment="1">
      <alignment horizontal="center" vertical="top"/>
    </xf>
    <xf numFmtId="44" fontId="0" fillId="0" borderId="2" xfId="1" applyFont="1" applyBorder="1" applyAlignment="1">
      <alignment horizontal="center" vertical="top"/>
    </xf>
    <xf numFmtId="37" fontId="3" fillId="0" borderId="0" xfId="1" applyNumberFormat="1" applyFont="1" applyAlignment="1">
      <alignment horizontal="center" vertical="top"/>
    </xf>
    <xf numFmtId="0" fontId="11" fillId="0" borderId="0" xfId="0" applyFont="1" applyAlignment="1">
      <alignment horizontal="left" vertical="top" wrapText="1"/>
    </xf>
    <xf numFmtId="0" fontId="0" fillId="0" borderId="0" xfId="0" applyAlignment="1">
      <alignment horizontal="left" wrapText="1"/>
    </xf>
    <xf numFmtId="0" fontId="0" fillId="0" borderId="0" xfId="0" applyFill="1" applyBorder="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3</xdr:col>
      <xdr:colOff>1152525</xdr:colOff>
      <xdr:row>5</xdr:row>
      <xdr:rowOff>57150</xdr:rowOff>
    </xdr:from>
    <xdr:to>
      <xdr:col>6</xdr:col>
      <xdr:colOff>190500</xdr:colOff>
      <xdr:row>9</xdr:row>
      <xdr:rowOff>152400</xdr:rowOff>
    </xdr:to>
    <xdr:sp macro="" textlink="">
      <xdr:nvSpPr>
        <xdr:cNvPr id="2" name="Rounded Rectangle 1"/>
        <xdr:cNvSpPr/>
      </xdr:nvSpPr>
      <xdr:spPr>
        <a:xfrm>
          <a:off x="2505075" y="1581150"/>
          <a:ext cx="2266950" cy="857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Data deleted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1202532</xdr:colOff>
      <xdr:row>8</xdr:row>
      <xdr:rowOff>178593</xdr:rowOff>
    </xdr:from>
    <xdr:to>
      <xdr:col>4</xdr:col>
      <xdr:colOff>933450</xdr:colOff>
      <xdr:row>13</xdr:row>
      <xdr:rowOff>83343</xdr:rowOff>
    </xdr:to>
    <xdr:sp macro="" textlink="">
      <xdr:nvSpPr>
        <xdr:cNvPr id="2" name="Rounded Rectangle 1"/>
        <xdr:cNvSpPr/>
      </xdr:nvSpPr>
      <xdr:spPr>
        <a:xfrm>
          <a:off x="3071813" y="2797968"/>
          <a:ext cx="2266950" cy="857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Data deleted</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285750</xdr:colOff>
      <xdr:row>2</xdr:row>
      <xdr:rowOff>76200</xdr:rowOff>
    </xdr:from>
    <xdr:to>
      <xdr:col>12</xdr:col>
      <xdr:colOff>400050</xdr:colOff>
      <xdr:row>23</xdr:row>
      <xdr:rowOff>76200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895350" y="457200"/>
          <a:ext cx="7429500" cy="4000500"/>
        </a:xfrm>
        <a:prstGeom prst="rect">
          <a:avLst/>
        </a:prstGeom>
        <a:noFill/>
        <a:ln w="1">
          <a:solidFill>
            <a:schemeClr val="tx1"/>
          </a:solidFill>
          <a:miter lim="800000"/>
          <a:headEnd/>
          <a:tailEnd type="none" w="med" len="med"/>
        </a:ln>
        <a:effectLst/>
      </xdr:spPr>
    </xdr:pic>
    <xdr:clientData/>
  </xdr:twoCellAnchor>
  <xdr:twoCellAnchor editAs="oneCell">
    <xdr:from>
      <xdr:col>1</xdr:col>
      <xdr:colOff>0</xdr:colOff>
      <xdr:row>24</xdr:row>
      <xdr:rowOff>190499</xdr:rowOff>
    </xdr:from>
    <xdr:to>
      <xdr:col>12</xdr:col>
      <xdr:colOff>323850</xdr:colOff>
      <xdr:row>40</xdr:row>
      <xdr:rowOff>40354</xdr:rowOff>
    </xdr:to>
    <xdr:pic>
      <xdr:nvPicPr>
        <xdr:cNvPr id="2"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1219200" y="4762499"/>
          <a:ext cx="7029450" cy="2897855"/>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209550</xdr:colOff>
      <xdr:row>10</xdr:row>
      <xdr:rowOff>85725</xdr:rowOff>
    </xdr:from>
    <xdr:to>
      <xdr:col>2</xdr:col>
      <xdr:colOff>1314450</xdr:colOff>
      <xdr:row>13</xdr:row>
      <xdr:rowOff>190500</xdr:rowOff>
    </xdr:to>
    <xdr:sp macro="" textlink="">
      <xdr:nvSpPr>
        <xdr:cNvPr id="2" name="Rounded Rectangle 1"/>
        <xdr:cNvSpPr/>
      </xdr:nvSpPr>
      <xdr:spPr>
        <a:xfrm>
          <a:off x="3990975" y="2028825"/>
          <a:ext cx="1104900" cy="704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100"/>
            <a:t>Data deleted</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114300</xdr:colOff>
      <xdr:row>1</xdr:row>
      <xdr:rowOff>57150</xdr:rowOff>
    </xdr:from>
    <xdr:to>
      <xdr:col>13</xdr:col>
      <xdr:colOff>76200</xdr:colOff>
      <xdr:row>25</xdr:row>
      <xdr:rowOff>85725</xdr:rowOff>
    </xdr:to>
    <xdr:pic>
      <xdr:nvPicPr>
        <xdr:cNvPr id="3073"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14300" y="247650"/>
          <a:ext cx="7886700" cy="4600575"/>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5.xml"/><Relationship Id="rId3" Type="http://schemas.openxmlformats.org/officeDocument/2006/relationships/vmlDrawing" Target="../drawings/vmlDrawing3.vml"/><Relationship Id="rId7" Type="http://schemas.openxmlformats.org/officeDocument/2006/relationships/control" Target="../activeX/activeX4.xml"/><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3.xml"/><Relationship Id="rId5" Type="http://schemas.openxmlformats.org/officeDocument/2006/relationships/control" Target="../activeX/activeX2.xml"/><Relationship Id="rId10" Type="http://schemas.openxmlformats.org/officeDocument/2006/relationships/control" Target="../activeX/activeX7.xml"/><Relationship Id="rId4" Type="http://schemas.openxmlformats.org/officeDocument/2006/relationships/control" Target="../activeX/activeX1.xml"/><Relationship Id="rId9" Type="http://schemas.openxmlformats.org/officeDocument/2006/relationships/control" Target="../activeX/activeX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B3:D20"/>
  <sheetViews>
    <sheetView tabSelected="1" zoomScale="70" zoomScaleNormal="70" workbookViewId="0">
      <selection activeCell="I6" sqref="I6"/>
    </sheetView>
  </sheetViews>
  <sheetFormatPr defaultRowHeight="15"/>
  <cols>
    <col min="2" max="2" width="5.7109375" customWidth="1"/>
    <col min="3" max="3" width="67" style="22" customWidth="1"/>
    <col min="4" max="4" width="19.140625" style="2" customWidth="1"/>
    <col min="5" max="5" width="38.42578125" customWidth="1"/>
  </cols>
  <sheetData>
    <row r="3" spans="2:4" s="25" customFormat="1">
      <c r="C3" s="26" t="s">
        <v>149</v>
      </c>
      <c r="D3" s="26" t="s">
        <v>150</v>
      </c>
    </row>
    <row r="4" spans="2:4" ht="90">
      <c r="B4" s="24">
        <v>1</v>
      </c>
      <c r="C4" s="67" t="s">
        <v>203</v>
      </c>
      <c r="D4" s="9" t="s">
        <v>202</v>
      </c>
    </row>
    <row r="5" spans="2:4" ht="90">
      <c r="B5" s="24">
        <v>2</v>
      </c>
      <c r="C5" s="67" t="s">
        <v>220</v>
      </c>
      <c r="D5" s="9" t="s">
        <v>155</v>
      </c>
    </row>
    <row r="6" spans="2:4" ht="75">
      <c r="B6" s="24">
        <v>3</v>
      </c>
      <c r="C6" s="67" t="s">
        <v>221</v>
      </c>
      <c r="D6" s="9" t="s">
        <v>152</v>
      </c>
    </row>
    <row r="7" spans="2:4" ht="30">
      <c r="B7" s="24">
        <v>4</v>
      </c>
      <c r="C7" s="67" t="s">
        <v>204</v>
      </c>
      <c r="D7" s="9" t="s">
        <v>152</v>
      </c>
    </row>
    <row r="8" spans="2:4" ht="52.5" customHeight="1">
      <c r="B8" s="24">
        <v>5</v>
      </c>
      <c r="C8" s="67" t="s">
        <v>205</v>
      </c>
      <c r="D8" s="9" t="s">
        <v>151</v>
      </c>
    </row>
    <row r="9" spans="2:4" ht="60">
      <c r="B9" s="24">
        <v>6</v>
      </c>
      <c r="C9" s="11" t="s">
        <v>206</v>
      </c>
      <c r="D9" s="9" t="s">
        <v>151</v>
      </c>
    </row>
    <row r="10" spans="2:4" ht="60">
      <c r="B10" s="24">
        <v>7</v>
      </c>
      <c r="C10" s="11" t="s">
        <v>207</v>
      </c>
      <c r="D10" s="9" t="s">
        <v>151</v>
      </c>
    </row>
    <row r="11" spans="2:4" ht="75">
      <c r="B11" s="24">
        <v>8</v>
      </c>
      <c r="C11" s="67" t="s">
        <v>208</v>
      </c>
      <c r="D11" s="9" t="s">
        <v>198</v>
      </c>
    </row>
    <row r="12" spans="2:4" ht="90">
      <c r="B12" s="24">
        <v>9</v>
      </c>
      <c r="C12" s="67" t="s">
        <v>209</v>
      </c>
      <c r="D12" s="9" t="s">
        <v>156</v>
      </c>
    </row>
    <row r="13" spans="2:4" ht="30">
      <c r="B13" s="24">
        <v>10</v>
      </c>
      <c r="C13" s="67" t="s">
        <v>153</v>
      </c>
      <c r="D13" s="9" t="s">
        <v>157</v>
      </c>
    </row>
    <row r="14" spans="2:4" ht="45">
      <c r="B14" s="24">
        <v>11</v>
      </c>
      <c r="C14" s="67" t="s">
        <v>210</v>
      </c>
      <c r="D14" s="9" t="s">
        <v>158</v>
      </c>
    </row>
    <row r="15" spans="2:4" ht="45">
      <c r="B15" s="24">
        <v>12</v>
      </c>
      <c r="C15" s="67" t="s">
        <v>211</v>
      </c>
      <c r="D15" s="9" t="s">
        <v>159</v>
      </c>
    </row>
    <row r="16" spans="2:4">
      <c r="B16" s="24">
        <v>13</v>
      </c>
      <c r="C16" s="67" t="s">
        <v>154</v>
      </c>
      <c r="D16" s="9" t="s">
        <v>161</v>
      </c>
    </row>
    <row r="17" spans="2:4" ht="75">
      <c r="B17" s="24">
        <v>14</v>
      </c>
      <c r="C17" s="67" t="s">
        <v>212</v>
      </c>
      <c r="D17" s="9" t="s">
        <v>160</v>
      </c>
    </row>
    <row r="18" spans="2:4" ht="60">
      <c r="B18" s="24">
        <v>15</v>
      </c>
      <c r="C18" s="67" t="s">
        <v>213</v>
      </c>
      <c r="D18" s="9" t="s">
        <v>162</v>
      </c>
    </row>
    <row r="20" spans="2:4" ht="23.25">
      <c r="C20" s="27"/>
      <c r="D20" s="6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C2:D32"/>
  <sheetViews>
    <sheetView topLeftCell="A13" workbookViewId="0">
      <selection activeCell="F17" sqref="F17"/>
    </sheetView>
  </sheetViews>
  <sheetFormatPr defaultRowHeight="15"/>
  <cols>
    <col min="1" max="1" width="2.140625" customWidth="1"/>
    <col min="2" max="2" width="4.85546875" customWidth="1"/>
    <col min="3" max="3" width="29.5703125" customWidth="1"/>
    <col min="4" max="4" width="61.7109375" style="22" customWidth="1"/>
  </cols>
  <sheetData>
    <row r="2" spans="3:4" ht="23.25">
      <c r="C2" s="70" t="s">
        <v>163</v>
      </c>
    </row>
    <row r="3" spans="3:4" ht="30">
      <c r="C3" s="8" t="s">
        <v>165</v>
      </c>
      <c r="D3" s="11" t="s">
        <v>166</v>
      </c>
    </row>
    <row r="4" spans="3:4" ht="45">
      <c r="C4" s="8" t="s">
        <v>167</v>
      </c>
      <c r="D4" s="11" t="s">
        <v>168</v>
      </c>
    </row>
    <row r="5" spans="3:4" ht="45">
      <c r="C5" s="8" t="s">
        <v>169</v>
      </c>
      <c r="D5" s="11" t="s">
        <v>170</v>
      </c>
    </row>
    <row r="6" spans="3:4" ht="60">
      <c r="C6" s="8" t="s">
        <v>172</v>
      </c>
      <c r="D6" s="11" t="s">
        <v>187</v>
      </c>
    </row>
    <row r="7" spans="3:4">
      <c r="C7" s="8" t="s">
        <v>173</v>
      </c>
      <c r="D7" s="11" t="s">
        <v>174</v>
      </c>
    </row>
    <row r="8" spans="3:4">
      <c r="C8" s="8" t="s">
        <v>76</v>
      </c>
      <c r="D8" s="11" t="s">
        <v>175</v>
      </c>
    </row>
    <row r="9" spans="3:4" ht="60">
      <c r="C9" s="8" t="s">
        <v>179</v>
      </c>
      <c r="D9" s="11" t="s">
        <v>188</v>
      </c>
    </row>
    <row r="10" spans="3:4">
      <c r="C10" s="8" t="s">
        <v>193</v>
      </c>
      <c r="D10" s="11" t="s">
        <v>194</v>
      </c>
    </row>
    <row r="11" spans="3:4" ht="45">
      <c r="C11" s="8" t="s">
        <v>214</v>
      </c>
      <c r="D11" s="11" t="s">
        <v>216</v>
      </c>
    </row>
    <row r="12" spans="3:4" ht="45">
      <c r="C12" s="8" t="s">
        <v>215</v>
      </c>
      <c r="D12" s="11" t="s">
        <v>217</v>
      </c>
    </row>
    <row r="13" spans="3:4">
      <c r="C13" s="13"/>
      <c r="D13" s="68"/>
    </row>
    <row r="14" spans="3:4" ht="23.25">
      <c r="C14" s="69" t="s">
        <v>184</v>
      </c>
      <c r="D14" s="68"/>
    </row>
    <row r="15" spans="3:4" ht="120">
      <c r="C15" s="8" t="s">
        <v>183</v>
      </c>
      <c r="D15" s="11" t="s">
        <v>218</v>
      </c>
    </row>
    <row r="16" spans="3:4">
      <c r="C16" s="8" t="s">
        <v>192</v>
      </c>
      <c r="D16" s="11" t="s">
        <v>219</v>
      </c>
    </row>
    <row r="17" spans="3:4" ht="105">
      <c r="C17" s="8" t="s">
        <v>185</v>
      </c>
      <c r="D17" s="11" t="s">
        <v>189</v>
      </c>
    </row>
    <row r="18" spans="3:4">
      <c r="C18" s="13"/>
      <c r="D18" s="68"/>
    </row>
    <row r="19" spans="3:4" ht="23.25">
      <c r="C19" s="69" t="s">
        <v>164</v>
      </c>
      <c r="D19" s="68"/>
    </row>
    <row r="20" spans="3:4" ht="75">
      <c r="C20" s="8" t="s">
        <v>171</v>
      </c>
      <c r="D20" s="11" t="s">
        <v>190</v>
      </c>
    </row>
    <row r="21" spans="3:4" ht="60">
      <c r="C21" s="8" t="s">
        <v>176</v>
      </c>
      <c r="D21" s="11" t="s">
        <v>180</v>
      </c>
    </row>
    <row r="22" spans="3:4" ht="30">
      <c r="C22" s="8" t="s">
        <v>177</v>
      </c>
      <c r="D22" s="11" t="s">
        <v>178</v>
      </c>
    </row>
    <row r="23" spans="3:4" ht="120">
      <c r="C23" s="8" t="s">
        <v>181</v>
      </c>
      <c r="D23" s="11" t="s">
        <v>195</v>
      </c>
    </row>
    <row r="24" spans="3:4" ht="60">
      <c r="C24" s="8" t="s">
        <v>182</v>
      </c>
      <c r="D24" s="11" t="s">
        <v>191</v>
      </c>
    </row>
    <row r="25" spans="3:4" ht="30">
      <c r="C25" s="8" t="s">
        <v>92</v>
      </c>
      <c r="D25" s="11" t="s">
        <v>186</v>
      </c>
    </row>
    <row r="26" spans="3:4">
      <c r="C26" s="13"/>
      <c r="D26" s="68"/>
    </row>
    <row r="27" spans="3:4">
      <c r="C27" s="13"/>
      <c r="D27" s="68"/>
    </row>
    <row r="28" spans="3:4">
      <c r="C28" s="13"/>
      <c r="D28" s="68"/>
    </row>
    <row r="29" spans="3:4">
      <c r="C29" s="13"/>
      <c r="D29" s="68"/>
    </row>
    <row r="30" spans="3:4">
      <c r="C30" s="13"/>
      <c r="D30" s="68"/>
    </row>
    <row r="31" spans="3:4">
      <c r="C31" s="13"/>
      <c r="D31" s="68"/>
    </row>
    <row r="32" spans="3:4">
      <c r="C32" s="13"/>
      <c r="D32" s="6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B2:I53"/>
  <sheetViews>
    <sheetView topLeftCell="A43" workbookViewId="0">
      <selection activeCell="F2" sqref="F2"/>
    </sheetView>
  </sheetViews>
  <sheetFormatPr defaultRowHeight="15"/>
  <cols>
    <col min="1" max="1" width="2" customWidth="1"/>
    <col min="2" max="2" width="46.7109375" customWidth="1"/>
    <col min="3" max="3" width="8.85546875" style="2" customWidth="1"/>
    <col min="4" max="4" width="8" style="2" customWidth="1"/>
    <col min="5" max="5" width="18" style="2" customWidth="1"/>
    <col min="6" max="6" width="8.85546875" style="2" customWidth="1"/>
    <col min="7" max="7" width="13" style="1" customWidth="1"/>
    <col min="8" max="8" width="12.85546875" style="1" customWidth="1"/>
    <col min="9" max="9" width="64.7109375" style="62" customWidth="1"/>
  </cols>
  <sheetData>
    <row r="2" spans="2:9" ht="15" customHeight="1">
      <c r="B2" s="32" t="s">
        <v>108</v>
      </c>
      <c r="C2" s="12">
        <v>150</v>
      </c>
      <c r="D2" s="12"/>
      <c r="F2" s="64" t="s">
        <v>222</v>
      </c>
    </row>
    <row r="4" spans="2:9" s="1" customFormat="1" ht="77.25" customHeight="1">
      <c r="B4" s="6" t="s">
        <v>25</v>
      </c>
      <c r="C4" s="65" t="s">
        <v>107</v>
      </c>
      <c r="D4" s="65" t="s">
        <v>111</v>
      </c>
      <c r="E4" s="65" t="s">
        <v>1</v>
      </c>
      <c r="F4" s="65" t="s">
        <v>2</v>
      </c>
      <c r="G4" s="65" t="s">
        <v>147</v>
      </c>
      <c r="H4" s="65" t="s">
        <v>140</v>
      </c>
      <c r="I4" s="63" t="s">
        <v>69</v>
      </c>
    </row>
    <row r="5" spans="2:9" ht="30">
      <c r="B5" s="8" t="s">
        <v>13</v>
      </c>
      <c r="C5" s="56">
        <v>11</v>
      </c>
      <c r="D5" s="56">
        <v>7</v>
      </c>
      <c r="E5" s="56" t="s">
        <v>14</v>
      </c>
      <c r="F5" s="57">
        <v>4</v>
      </c>
      <c r="G5" s="58">
        <f t="shared" ref="G5:G20" si="0">C5*F5</f>
        <v>44</v>
      </c>
      <c r="H5" s="58">
        <f t="shared" ref="H5:H18" si="1">D5*F5</f>
        <v>28</v>
      </c>
      <c r="I5" s="60" t="s">
        <v>133</v>
      </c>
    </row>
    <row r="6" spans="2:9">
      <c r="B6" s="8" t="s">
        <v>5</v>
      </c>
      <c r="C6" s="56">
        <v>1</v>
      </c>
      <c r="D6" s="56">
        <v>1</v>
      </c>
      <c r="E6" s="56" t="s">
        <v>58</v>
      </c>
      <c r="F6" s="57">
        <v>12.99</v>
      </c>
      <c r="G6" s="58">
        <f t="shared" si="0"/>
        <v>12.99</v>
      </c>
      <c r="H6" s="58">
        <f t="shared" si="1"/>
        <v>12.99</v>
      </c>
      <c r="I6" s="60"/>
    </row>
    <row r="7" spans="2:9">
      <c r="B7" s="8" t="s">
        <v>7</v>
      </c>
      <c r="C7" s="56">
        <v>4</v>
      </c>
      <c r="D7" s="56">
        <v>3</v>
      </c>
      <c r="E7" s="56" t="s">
        <v>15</v>
      </c>
      <c r="F7" s="57">
        <v>1.5</v>
      </c>
      <c r="G7" s="58">
        <f t="shared" si="0"/>
        <v>6</v>
      </c>
      <c r="H7" s="58">
        <f t="shared" si="1"/>
        <v>4.5</v>
      </c>
      <c r="I7" s="60"/>
    </row>
    <row r="8" spans="2:9">
      <c r="B8" s="8" t="s">
        <v>18</v>
      </c>
      <c r="C8" s="56">
        <v>3</v>
      </c>
      <c r="D8" s="56">
        <v>3</v>
      </c>
      <c r="E8" s="56" t="s">
        <v>21</v>
      </c>
      <c r="F8" s="57">
        <v>1</v>
      </c>
      <c r="G8" s="58">
        <f t="shared" si="0"/>
        <v>3</v>
      </c>
      <c r="H8" s="58">
        <f t="shared" si="1"/>
        <v>3</v>
      </c>
      <c r="I8" s="60"/>
    </row>
    <row r="9" spans="2:9">
      <c r="B9" s="8" t="s">
        <v>56</v>
      </c>
      <c r="C9" s="56">
        <v>1</v>
      </c>
      <c r="D9" s="56">
        <v>1</v>
      </c>
      <c r="E9" s="56" t="s">
        <v>21</v>
      </c>
      <c r="F9" s="57">
        <v>4</v>
      </c>
      <c r="G9" s="58">
        <f t="shared" si="0"/>
        <v>4</v>
      </c>
      <c r="H9" s="58">
        <f t="shared" si="1"/>
        <v>4</v>
      </c>
      <c r="I9" s="60"/>
    </row>
    <row r="10" spans="2:9">
      <c r="B10" s="8" t="s">
        <v>139</v>
      </c>
      <c r="C10" s="56">
        <v>1</v>
      </c>
      <c r="D10" s="56">
        <v>1</v>
      </c>
      <c r="E10" s="56" t="s">
        <v>112</v>
      </c>
      <c r="F10" s="57">
        <v>20</v>
      </c>
      <c r="G10" s="58">
        <f t="shared" si="0"/>
        <v>20</v>
      </c>
      <c r="H10" s="58">
        <f t="shared" si="1"/>
        <v>20</v>
      </c>
      <c r="I10" s="60" t="s">
        <v>113</v>
      </c>
    </row>
    <row r="11" spans="2:9" ht="30">
      <c r="B11" s="8" t="s">
        <v>200</v>
      </c>
      <c r="C11" s="59">
        <v>15</v>
      </c>
      <c r="D11" s="59">
        <v>8</v>
      </c>
      <c r="E11" s="59" t="s">
        <v>10</v>
      </c>
      <c r="F11" s="57">
        <v>2.59</v>
      </c>
      <c r="G11" s="58">
        <f t="shared" si="0"/>
        <v>38.849999999999994</v>
      </c>
      <c r="H11" s="58">
        <f t="shared" si="1"/>
        <v>20.72</v>
      </c>
      <c r="I11" s="60" t="s">
        <v>138</v>
      </c>
    </row>
    <row r="12" spans="2:9">
      <c r="B12" s="28" t="s">
        <v>8</v>
      </c>
      <c r="C12" s="59">
        <v>15</v>
      </c>
      <c r="D12" s="59">
        <v>5</v>
      </c>
      <c r="E12" s="59" t="s">
        <v>10</v>
      </c>
      <c r="F12" s="57">
        <v>2.59</v>
      </c>
      <c r="G12" s="58">
        <f t="shared" si="0"/>
        <v>38.849999999999994</v>
      </c>
      <c r="H12" s="58">
        <f t="shared" si="1"/>
        <v>12.95</v>
      </c>
      <c r="I12" s="60" t="s">
        <v>199</v>
      </c>
    </row>
    <row r="13" spans="2:9">
      <c r="B13" s="8" t="s">
        <v>67</v>
      </c>
      <c r="C13" s="56">
        <v>3</v>
      </c>
      <c r="D13" s="56">
        <v>2</v>
      </c>
      <c r="E13" s="56" t="s">
        <v>114</v>
      </c>
      <c r="F13" s="57">
        <v>25</v>
      </c>
      <c r="G13" s="58">
        <f t="shared" si="0"/>
        <v>75</v>
      </c>
      <c r="H13" s="58">
        <f t="shared" si="1"/>
        <v>50</v>
      </c>
      <c r="I13" s="60"/>
    </row>
    <row r="14" spans="2:9">
      <c r="B14" s="8" t="s">
        <v>116</v>
      </c>
      <c r="C14" s="56">
        <v>2</v>
      </c>
      <c r="D14" s="56">
        <v>6</v>
      </c>
      <c r="E14" s="56" t="s">
        <v>63</v>
      </c>
      <c r="F14" s="57">
        <v>5</v>
      </c>
      <c r="G14" s="58">
        <f t="shared" si="0"/>
        <v>10</v>
      </c>
      <c r="H14" s="58">
        <f t="shared" si="1"/>
        <v>30</v>
      </c>
      <c r="I14" s="60"/>
    </row>
    <row r="15" spans="2:9">
      <c r="B15" s="8" t="s">
        <v>19</v>
      </c>
      <c r="C15" s="56">
        <v>5</v>
      </c>
      <c r="D15" s="56">
        <v>5</v>
      </c>
      <c r="E15" s="56" t="s">
        <v>20</v>
      </c>
      <c r="F15" s="57">
        <v>2.5</v>
      </c>
      <c r="G15" s="58">
        <f t="shared" si="0"/>
        <v>12.5</v>
      </c>
      <c r="H15" s="58">
        <f t="shared" si="1"/>
        <v>12.5</v>
      </c>
      <c r="I15" s="60"/>
    </row>
    <row r="16" spans="2:9">
      <c r="B16" s="8" t="s">
        <v>117</v>
      </c>
      <c r="C16" s="56">
        <v>5</v>
      </c>
      <c r="D16" s="56">
        <v>5</v>
      </c>
      <c r="E16" s="56" t="s">
        <v>20</v>
      </c>
      <c r="F16" s="57">
        <v>1.5</v>
      </c>
      <c r="G16" s="58">
        <f t="shared" si="0"/>
        <v>7.5</v>
      </c>
      <c r="H16" s="58">
        <f t="shared" si="1"/>
        <v>7.5</v>
      </c>
      <c r="I16" s="60"/>
    </row>
    <row r="17" spans="2:9">
      <c r="B17" s="28" t="s">
        <v>46</v>
      </c>
      <c r="C17" s="59">
        <v>20</v>
      </c>
      <c r="D17" s="59">
        <v>18</v>
      </c>
      <c r="E17" s="59" t="s">
        <v>11</v>
      </c>
      <c r="F17" s="57">
        <v>4</v>
      </c>
      <c r="G17" s="58">
        <f t="shared" si="0"/>
        <v>80</v>
      </c>
      <c r="H17" s="58">
        <f t="shared" si="1"/>
        <v>72</v>
      </c>
      <c r="I17" s="60"/>
    </row>
    <row r="18" spans="2:9">
      <c r="B18" s="8" t="s">
        <v>62</v>
      </c>
      <c r="C18" s="59">
        <v>6</v>
      </c>
      <c r="D18" s="59">
        <v>6</v>
      </c>
      <c r="E18" s="59" t="s">
        <v>11</v>
      </c>
      <c r="F18" s="57">
        <v>4</v>
      </c>
      <c r="G18" s="58">
        <f t="shared" si="0"/>
        <v>24</v>
      </c>
      <c r="H18" s="58">
        <f t="shared" si="1"/>
        <v>24</v>
      </c>
      <c r="I18" s="60"/>
    </row>
    <row r="19" spans="2:9">
      <c r="B19" s="8" t="s">
        <v>118</v>
      </c>
      <c r="C19" s="56">
        <v>1</v>
      </c>
      <c r="D19" s="56">
        <v>1</v>
      </c>
      <c r="E19" s="56" t="s">
        <v>16</v>
      </c>
      <c r="F19" s="57">
        <v>5</v>
      </c>
      <c r="G19" s="58">
        <f t="shared" si="0"/>
        <v>5</v>
      </c>
      <c r="H19" s="58">
        <v>2</v>
      </c>
      <c r="I19" s="60" t="s">
        <v>119</v>
      </c>
    </row>
    <row r="20" spans="2:9">
      <c r="B20" s="28" t="s">
        <v>3</v>
      </c>
      <c r="C20" s="59">
        <v>5</v>
      </c>
      <c r="D20" s="59">
        <v>3</v>
      </c>
      <c r="E20" s="56" t="s">
        <v>136</v>
      </c>
      <c r="F20" s="57">
        <v>2.5</v>
      </c>
      <c r="G20" s="58">
        <f t="shared" si="0"/>
        <v>12.5</v>
      </c>
      <c r="H20" s="58">
        <f>D20*F20</f>
        <v>7.5</v>
      </c>
      <c r="I20" s="60"/>
    </row>
    <row r="21" spans="2:9">
      <c r="B21" s="8" t="s">
        <v>134</v>
      </c>
      <c r="C21" s="59">
        <v>3</v>
      </c>
      <c r="D21" s="59">
        <v>1</v>
      </c>
      <c r="E21" s="56" t="s">
        <v>135</v>
      </c>
      <c r="F21" s="57"/>
      <c r="G21" s="58"/>
      <c r="H21" s="58"/>
      <c r="I21" s="60"/>
    </row>
    <row r="22" spans="2:9">
      <c r="B22" s="8" t="s">
        <v>4</v>
      </c>
      <c r="C22" s="56">
        <v>5</v>
      </c>
      <c r="D22" s="56">
        <v>3</v>
      </c>
      <c r="E22" s="56" t="s">
        <v>136</v>
      </c>
      <c r="F22" s="57">
        <v>2.5</v>
      </c>
      <c r="G22" s="58">
        <f t="shared" ref="G22:G27" si="2">C22*F22</f>
        <v>12.5</v>
      </c>
      <c r="H22" s="58">
        <f t="shared" ref="H22:H27" si="3">D22*F22</f>
        <v>7.5</v>
      </c>
      <c r="I22" s="60"/>
    </row>
    <row r="23" spans="2:9">
      <c r="B23" s="8" t="s">
        <v>17</v>
      </c>
      <c r="C23" s="56">
        <v>3</v>
      </c>
      <c r="D23" s="56">
        <v>2</v>
      </c>
      <c r="E23" s="56" t="s">
        <v>136</v>
      </c>
      <c r="F23" s="57">
        <v>2.5</v>
      </c>
      <c r="G23" s="58">
        <f t="shared" si="2"/>
        <v>7.5</v>
      </c>
      <c r="H23" s="58">
        <f t="shared" si="3"/>
        <v>5</v>
      </c>
      <c r="I23" s="60"/>
    </row>
    <row r="24" spans="2:9">
      <c r="B24" s="8" t="s">
        <v>22</v>
      </c>
      <c r="C24" s="56">
        <v>15</v>
      </c>
      <c r="D24" s="56">
        <v>7</v>
      </c>
      <c r="E24" s="56" t="s">
        <v>23</v>
      </c>
      <c r="F24" s="57">
        <v>3</v>
      </c>
      <c r="G24" s="58">
        <f t="shared" si="2"/>
        <v>45</v>
      </c>
      <c r="H24" s="58">
        <f t="shared" si="3"/>
        <v>21</v>
      </c>
      <c r="I24" s="60" t="s">
        <v>120</v>
      </c>
    </row>
    <row r="25" spans="2:9" ht="30">
      <c r="B25" s="8" t="s">
        <v>6</v>
      </c>
      <c r="C25" s="56">
        <v>52</v>
      </c>
      <c r="D25" s="56">
        <v>34</v>
      </c>
      <c r="E25" s="56" t="s">
        <v>11</v>
      </c>
      <c r="F25" s="57">
        <v>4.49</v>
      </c>
      <c r="G25" s="58">
        <f t="shared" si="2"/>
        <v>233.48000000000002</v>
      </c>
      <c r="H25" s="58">
        <f t="shared" si="3"/>
        <v>152.66</v>
      </c>
      <c r="I25" s="60" t="s">
        <v>145</v>
      </c>
    </row>
    <row r="26" spans="2:9">
      <c r="B26" s="28" t="s">
        <v>0</v>
      </c>
      <c r="C26" s="59">
        <v>24</v>
      </c>
      <c r="D26" s="59">
        <v>8</v>
      </c>
      <c r="E26" s="59" t="s">
        <v>12</v>
      </c>
      <c r="F26" s="57">
        <v>1.99</v>
      </c>
      <c r="G26" s="58">
        <f t="shared" si="2"/>
        <v>47.76</v>
      </c>
      <c r="H26" s="58">
        <f t="shared" si="3"/>
        <v>15.92</v>
      </c>
      <c r="I26" s="60" t="s">
        <v>146</v>
      </c>
    </row>
    <row r="27" spans="2:9">
      <c r="B27" s="28" t="s">
        <v>9</v>
      </c>
      <c r="C27" s="59">
        <v>2</v>
      </c>
      <c r="D27" s="59">
        <v>1</v>
      </c>
      <c r="E27" s="59" t="s">
        <v>47</v>
      </c>
      <c r="F27" s="57">
        <v>6.99</v>
      </c>
      <c r="G27" s="58">
        <f t="shared" si="2"/>
        <v>13.98</v>
      </c>
      <c r="H27" s="58">
        <f t="shared" si="3"/>
        <v>6.99</v>
      </c>
      <c r="I27" s="60"/>
    </row>
    <row r="28" spans="2:9" ht="17.25" customHeight="1">
      <c r="B28" s="8" t="s">
        <v>96</v>
      </c>
      <c r="C28" s="56">
        <v>1</v>
      </c>
      <c r="D28" s="56">
        <v>1</v>
      </c>
      <c r="E28" s="56" t="s">
        <v>97</v>
      </c>
      <c r="F28" s="57" t="s">
        <v>48</v>
      </c>
      <c r="G28" s="58">
        <v>5</v>
      </c>
      <c r="H28" s="58">
        <v>5</v>
      </c>
      <c r="I28" s="60" t="s">
        <v>121</v>
      </c>
    </row>
    <row r="29" spans="2:9">
      <c r="B29" s="11" t="s">
        <v>68</v>
      </c>
      <c r="C29" s="56">
        <v>18</v>
      </c>
      <c r="D29" s="56">
        <v>12</v>
      </c>
      <c r="E29" s="56" t="s">
        <v>11</v>
      </c>
      <c r="F29" s="57">
        <v>2</v>
      </c>
      <c r="G29" s="58">
        <f>C29*F29</f>
        <v>36</v>
      </c>
      <c r="H29" s="58">
        <f>D29*F29</f>
        <v>24</v>
      </c>
      <c r="I29" s="60" t="s">
        <v>122</v>
      </c>
    </row>
    <row r="30" spans="2:9">
      <c r="B30" s="8" t="s">
        <v>50</v>
      </c>
      <c r="C30" s="56">
        <v>1</v>
      </c>
      <c r="D30" s="56">
        <v>1</v>
      </c>
      <c r="E30" s="56" t="s">
        <v>123</v>
      </c>
      <c r="F30" s="57">
        <v>2.29</v>
      </c>
      <c r="G30" s="58">
        <f>C30*F30</f>
        <v>2.29</v>
      </c>
      <c r="H30" s="58">
        <f>D30*F30</f>
        <v>2.29</v>
      </c>
      <c r="I30" s="60" t="s">
        <v>51</v>
      </c>
    </row>
    <row r="31" spans="2:9">
      <c r="B31" s="8" t="s">
        <v>26</v>
      </c>
      <c r="C31" s="56">
        <v>12</v>
      </c>
      <c r="D31" s="56">
        <v>10</v>
      </c>
      <c r="E31" s="56" t="s">
        <v>98</v>
      </c>
      <c r="F31" s="57">
        <f>22.31/12</f>
        <v>1.8591666666666666</v>
      </c>
      <c r="G31" s="58">
        <f>C31*F31</f>
        <v>22.31</v>
      </c>
      <c r="H31" s="58">
        <f>D31*F31</f>
        <v>18.591666666666665</v>
      </c>
      <c r="I31" s="60" t="s">
        <v>131</v>
      </c>
    </row>
    <row r="32" spans="2:9">
      <c r="B32" s="8" t="s">
        <v>124</v>
      </c>
      <c r="C32" s="56">
        <v>1</v>
      </c>
      <c r="D32" s="56">
        <v>1</v>
      </c>
      <c r="E32" s="56" t="s">
        <v>125</v>
      </c>
      <c r="F32" s="57">
        <v>5</v>
      </c>
      <c r="G32" s="58">
        <f>C32*F32</f>
        <v>5</v>
      </c>
      <c r="H32" s="58">
        <f>D32*F32</f>
        <v>5</v>
      </c>
      <c r="I32" s="60"/>
    </row>
    <row r="33" spans="2:9">
      <c r="B33" s="8" t="s">
        <v>54</v>
      </c>
      <c r="C33" s="56">
        <v>1</v>
      </c>
      <c r="D33" s="56">
        <v>1</v>
      </c>
      <c r="E33" s="56" t="s">
        <v>21</v>
      </c>
      <c r="F33" s="57" t="s">
        <v>48</v>
      </c>
      <c r="G33" s="58" t="s">
        <v>48</v>
      </c>
      <c r="H33" s="57" t="s">
        <v>48</v>
      </c>
      <c r="I33" s="60" t="s">
        <v>126</v>
      </c>
    </row>
    <row r="34" spans="2:9">
      <c r="B34" s="8" t="s">
        <v>55</v>
      </c>
      <c r="C34" s="56">
        <v>1</v>
      </c>
      <c r="D34" s="56">
        <v>1</v>
      </c>
      <c r="E34" s="56" t="s">
        <v>21</v>
      </c>
      <c r="F34" s="57" t="s">
        <v>48</v>
      </c>
      <c r="G34" s="58" t="s">
        <v>48</v>
      </c>
      <c r="H34" s="57" t="s">
        <v>48</v>
      </c>
      <c r="I34" s="60" t="s">
        <v>95</v>
      </c>
    </row>
    <row r="35" spans="2:9">
      <c r="B35" s="8" t="s">
        <v>57</v>
      </c>
      <c r="C35" s="56">
        <v>1</v>
      </c>
      <c r="D35" s="56">
        <v>2</v>
      </c>
      <c r="E35" s="56" t="s">
        <v>127</v>
      </c>
      <c r="F35" s="57" t="s">
        <v>48</v>
      </c>
      <c r="G35" s="58" t="s">
        <v>48</v>
      </c>
      <c r="H35" s="57" t="s">
        <v>48</v>
      </c>
      <c r="I35" s="60" t="s">
        <v>128</v>
      </c>
    </row>
    <row r="36" spans="2:9">
      <c r="B36" s="8" t="s">
        <v>141</v>
      </c>
      <c r="C36" s="56">
        <v>3</v>
      </c>
      <c r="D36" s="56">
        <v>3</v>
      </c>
      <c r="E36" s="56"/>
      <c r="F36" s="57"/>
      <c r="G36" s="58"/>
      <c r="H36" s="57"/>
      <c r="I36" s="60" t="s">
        <v>128</v>
      </c>
    </row>
    <row r="37" spans="2:9">
      <c r="B37" s="8" t="s">
        <v>142</v>
      </c>
      <c r="C37" s="56">
        <v>12</v>
      </c>
      <c r="D37" s="56">
        <v>6</v>
      </c>
      <c r="E37" s="56" t="s">
        <v>148</v>
      </c>
      <c r="F37" s="57">
        <v>2</v>
      </c>
      <c r="G37" s="58">
        <f>C37*F37</f>
        <v>24</v>
      </c>
      <c r="H37" s="58">
        <f>D37*F37</f>
        <v>12</v>
      </c>
      <c r="I37" s="60"/>
    </row>
    <row r="38" spans="2:9">
      <c r="B38" s="8" t="s">
        <v>110</v>
      </c>
      <c r="C38" s="56">
        <v>2</v>
      </c>
      <c r="D38" s="56">
        <v>2</v>
      </c>
      <c r="E38" s="56"/>
      <c r="F38" s="57" t="s">
        <v>48</v>
      </c>
      <c r="G38" s="58" t="s">
        <v>48</v>
      </c>
      <c r="H38" s="57" t="s">
        <v>48</v>
      </c>
      <c r="I38" s="60" t="s">
        <v>128</v>
      </c>
    </row>
    <row r="39" spans="2:9">
      <c r="B39" s="8" t="s">
        <v>53</v>
      </c>
      <c r="C39" s="56">
        <v>2</v>
      </c>
      <c r="D39" s="56">
        <v>2</v>
      </c>
      <c r="E39" s="56"/>
      <c r="F39" s="57" t="s">
        <v>48</v>
      </c>
      <c r="G39" s="58" t="s">
        <v>48</v>
      </c>
      <c r="H39" s="57" t="s">
        <v>48</v>
      </c>
      <c r="I39" s="60" t="s">
        <v>132</v>
      </c>
    </row>
    <row r="40" spans="2:9">
      <c r="B40" s="8" t="s">
        <v>115</v>
      </c>
      <c r="C40" s="56">
        <v>3</v>
      </c>
      <c r="D40" s="56">
        <v>3</v>
      </c>
      <c r="E40" s="56"/>
      <c r="F40" s="57" t="s">
        <v>48</v>
      </c>
      <c r="G40" s="58" t="s">
        <v>48</v>
      </c>
      <c r="H40" s="57" t="s">
        <v>48</v>
      </c>
      <c r="I40" s="60" t="s">
        <v>128</v>
      </c>
    </row>
    <row r="41" spans="2:9">
      <c r="B41" s="11" t="s">
        <v>52</v>
      </c>
      <c r="C41" s="61" t="s">
        <v>129</v>
      </c>
      <c r="D41" s="61" t="s">
        <v>129</v>
      </c>
      <c r="E41" s="56"/>
      <c r="F41" s="57" t="s">
        <v>48</v>
      </c>
      <c r="G41" s="58" t="s">
        <v>48</v>
      </c>
      <c r="H41" s="57" t="s">
        <v>48</v>
      </c>
      <c r="I41" s="60" t="s">
        <v>130</v>
      </c>
    </row>
    <row r="42" spans="2:9">
      <c r="B42" s="8" t="s">
        <v>90</v>
      </c>
      <c r="C42" s="56">
        <v>1</v>
      </c>
      <c r="D42" s="56">
        <v>1</v>
      </c>
      <c r="E42" s="56"/>
      <c r="F42" s="57" t="s">
        <v>48</v>
      </c>
      <c r="G42" s="58" t="s">
        <v>48</v>
      </c>
      <c r="H42" s="57" t="s">
        <v>48</v>
      </c>
      <c r="I42" s="60"/>
    </row>
    <row r="43" spans="2:9">
      <c r="B43" s="8" t="s">
        <v>100</v>
      </c>
      <c r="C43" s="56">
        <v>1</v>
      </c>
      <c r="D43" s="56">
        <v>1</v>
      </c>
      <c r="E43" s="56"/>
      <c r="F43" s="57" t="s">
        <v>48</v>
      </c>
      <c r="G43" s="58" t="s">
        <v>48</v>
      </c>
      <c r="H43" s="57" t="s">
        <v>48</v>
      </c>
      <c r="I43" s="60"/>
    </row>
    <row r="44" spans="2:9">
      <c r="B44" s="8" t="s">
        <v>91</v>
      </c>
      <c r="C44" s="56">
        <v>1</v>
      </c>
      <c r="D44" s="56">
        <v>1</v>
      </c>
      <c r="E44" s="56"/>
      <c r="F44" s="57" t="s">
        <v>48</v>
      </c>
      <c r="G44" s="58" t="s">
        <v>48</v>
      </c>
      <c r="H44" s="57" t="s">
        <v>48</v>
      </c>
      <c r="I44" s="60"/>
    </row>
    <row r="45" spans="2:9">
      <c r="B45" s="8" t="s">
        <v>102</v>
      </c>
      <c r="C45" s="56">
        <v>1</v>
      </c>
      <c r="D45" s="56">
        <v>1</v>
      </c>
      <c r="E45" s="56" t="s">
        <v>103</v>
      </c>
      <c r="F45" s="57" t="s">
        <v>48</v>
      </c>
      <c r="G45" s="58" t="s">
        <v>48</v>
      </c>
      <c r="H45" s="57" t="s">
        <v>48</v>
      </c>
      <c r="I45" s="60" t="s">
        <v>109</v>
      </c>
    </row>
    <row r="46" spans="2:9" ht="30">
      <c r="B46" s="8" t="s">
        <v>101</v>
      </c>
      <c r="C46" s="56">
        <v>1</v>
      </c>
      <c r="D46" s="56">
        <v>1</v>
      </c>
      <c r="E46" s="56"/>
      <c r="F46" s="57" t="s">
        <v>48</v>
      </c>
      <c r="G46" s="58" t="s">
        <v>48</v>
      </c>
      <c r="H46" s="57" t="s">
        <v>48</v>
      </c>
      <c r="I46" s="60" t="s">
        <v>144</v>
      </c>
    </row>
    <row r="47" spans="2:9">
      <c r="B47" s="8" t="s">
        <v>49</v>
      </c>
      <c r="C47" s="56">
        <v>1</v>
      </c>
      <c r="D47" s="56">
        <v>1</v>
      </c>
      <c r="E47" s="56"/>
      <c r="F47" s="57" t="s">
        <v>48</v>
      </c>
      <c r="G47" s="58" t="s">
        <v>48</v>
      </c>
      <c r="H47" s="57" t="s">
        <v>48</v>
      </c>
      <c r="I47" s="60" t="s">
        <v>143</v>
      </c>
    </row>
    <row r="48" spans="2:9" ht="30">
      <c r="B48" s="8"/>
      <c r="C48" s="9"/>
      <c r="D48" s="9"/>
      <c r="E48" s="9"/>
      <c r="F48" s="10"/>
      <c r="G48" s="21">
        <f>SUM(G5:G47)</f>
        <v>849.01</v>
      </c>
      <c r="H48" s="21">
        <f>SUM(H5:H47)</f>
        <v>587.61166666666668</v>
      </c>
      <c r="I48" s="60" t="s">
        <v>137</v>
      </c>
    </row>
    <row r="49" spans="2:8">
      <c r="F49" s="3"/>
      <c r="G49" s="4"/>
      <c r="H49" s="4"/>
    </row>
    <row r="50" spans="2:8">
      <c r="F50" s="3"/>
      <c r="G50" s="4"/>
      <c r="H50" s="4"/>
    </row>
    <row r="51" spans="2:8">
      <c r="B51" s="5" t="s">
        <v>71</v>
      </c>
      <c r="F51" s="3"/>
      <c r="G51" s="4"/>
      <c r="H51" s="4"/>
    </row>
    <row r="52" spans="2:8" ht="69.75" customHeight="1">
      <c r="B52" s="13" t="s">
        <v>70</v>
      </c>
      <c r="C52" s="77" t="s">
        <v>201</v>
      </c>
      <c r="D52" s="77"/>
      <c r="E52" s="77"/>
      <c r="F52" s="77"/>
      <c r="G52" s="77"/>
      <c r="H52" s="77"/>
    </row>
    <row r="53" spans="2:8">
      <c r="B53" t="s">
        <v>24</v>
      </c>
    </row>
  </sheetData>
  <autoFilter ref="B4:I48">
    <filterColumn colId="2"/>
    <filterColumn colId="6"/>
  </autoFilter>
  <mergeCells count="1">
    <mergeCell ref="C52:H52"/>
  </mergeCells>
  <pageMargins left="0.2" right="0.2" top="0.25" bottom="0.25" header="0.3" footer="0.3"/>
  <pageSetup scale="65" orientation="portrait" r:id="rId1"/>
  <legacyDrawing r:id="rId2"/>
</worksheet>
</file>

<file path=xl/worksheets/sheet4.xml><?xml version="1.0" encoding="utf-8"?>
<worksheet xmlns="http://schemas.openxmlformats.org/spreadsheetml/2006/main" xmlns:r="http://schemas.openxmlformats.org/officeDocument/2006/relationships">
  <sheetPr>
    <pageSetUpPr fitToPage="1"/>
  </sheetPr>
  <dimension ref="A2:M20"/>
  <sheetViews>
    <sheetView workbookViewId="0">
      <selection activeCell="H18" sqref="H18"/>
    </sheetView>
  </sheetViews>
  <sheetFormatPr defaultRowHeight="15"/>
  <cols>
    <col min="1" max="1" width="2.28515625" customWidth="1"/>
    <col min="2" max="2" width="9.140625" customWidth="1"/>
    <col min="3" max="3" width="13.85546875" style="1" customWidth="1"/>
    <col min="4" max="4" width="19.28515625" customWidth="1"/>
    <col min="5" max="5" width="10.42578125" customWidth="1"/>
    <col min="6" max="6" width="18.7109375" customWidth="1"/>
    <col min="7" max="7" width="29.42578125" customWidth="1"/>
    <col min="8" max="8" width="16.85546875" style="1" customWidth="1"/>
    <col min="9" max="9" width="9.5703125" style="1" customWidth="1"/>
    <col min="11" max="11" width="11.85546875" customWidth="1"/>
    <col min="12" max="12" width="10.5703125" bestFit="1" customWidth="1"/>
    <col min="13" max="13" width="11" customWidth="1"/>
  </cols>
  <sheetData>
    <row r="2" spans="1:13" s="44" customFormat="1" ht="75">
      <c r="A2" s="45"/>
      <c r="B2" s="26" t="s">
        <v>223</v>
      </c>
      <c r="C2" s="26" t="s">
        <v>28</v>
      </c>
      <c r="D2" s="26" t="s">
        <v>29</v>
      </c>
      <c r="E2" s="26" t="s">
        <v>30</v>
      </c>
      <c r="F2" s="26" t="s">
        <v>31</v>
      </c>
      <c r="G2" s="26" t="s">
        <v>32</v>
      </c>
      <c r="H2" s="26" t="s">
        <v>79</v>
      </c>
      <c r="I2" s="26" t="s">
        <v>59</v>
      </c>
      <c r="J2" s="26" t="s">
        <v>33</v>
      </c>
      <c r="K2" s="26" t="s">
        <v>34</v>
      </c>
      <c r="L2" s="26" t="s">
        <v>35</v>
      </c>
      <c r="M2" s="26" t="s">
        <v>37</v>
      </c>
    </row>
    <row r="3" spans="1:13">
      <c r="B3" s="7">
        <v>13</v>
      </c>
      <c r="C3" s="39">
        <v>42945</v>
      </c>
      <c r="D3" s="7"/>
      <c r="E3" s="7"/>
      <c r="F3" s="7"/>
      <c r="G3" s="7"/>
      <c r="H3" s="40" t="s">
        <v>80</v>
      </c>
      <c r="I3" s="40" t="s">
        <v>61</v>
      </c>
      <c r="J3" s="40">
        <v>2</v>
      </c>
      <c r="K3" s="41" t="s">
        <v>64</v>
      </c>
      <c r="L3" s="42">
        <v>81</v>
      </c>
      <c r="M3" s="7" t="s">
        <v>38</v>
      </c>
    </row>
    <row r="4" spans="1:13">
      <c r="B4" s="7">
        <v>12</v>
      </c>
      <c r="C4" s="39">
        <v>42938</v>
      </c>
      <c r="D4" s="7"/>
      <c r="E4" s="7"/>
      <c r="F4" s="7"/>
      <c r="G4" s="7"/>
      <c r="H4" s="40"/>
      <c r="I4" s="40" t="s">
        <v>61</v>
      </c>
      <c r="J4" s="40"/>
      <c r="K4" s="41" t="s">
        <v>64</v>
      </c>
      <c r="L4" s="42">
        <v>15</v>
      </c>
      <c r="M4" s="7" t="s">
        <v>38</v>
      </c>
    </row>
    <row r="5" spans="1:13">
      <c r="B5" s="7">
        <v>11</v>
      </c>
      <c r="C5" s="39">
        <v>42927</v>
      </c>
      <c r="D5" s="7"/>
      <c r="E5" s="7"/>
      <c r="F5" s="7"/>
      <c r="G5" s="7"/>
      <c r="H5" s="40" t="s">
        <v>60</v>
      </c>
      <c r="I5" s="40" t="s">
        <v>61</v>
      </c>
      <c r="J5" s="40">
        <v>4</v>
      </c>
      <c r="K5" s="41" t="s">
        <v>64</v>
      </c>
      <c r="L5" s="42">
        <v>147</v>
      </c>
      <c r="M5" s="7" t="s">
        <v>38</v>
      </c>
    </row>
    <row r="6" spans="1:13">
      <c r="B6" s="7">
        <v>10</v>
      </c>
      <c r="C6" s="39">
        <v>42926</v>
      </c>
      <c r="D6" s="7"/>
      <c r="E6" s="7"/>
      <c r="F6" s="7"/>
      <c r="G6" s="7"/>
      <c r="H6" s="40" t="s">
        <v>81</v>
      </c>
      <c r="I6" s="40" t="s">
        <v>61</v>
      </c>
      <c r="J6" s="40">
        <v>5</v>
      </c>
      <c r="K6" s="40" t="s">
        <v>65</v>
      </c>
      <c r="L6" s="42">
        <v>180</v>
      </c>
      <c r="M6" s="7" t="s">
        <v>38</v>
      </c>
    </row>
    <row r="7" spans="1:13">
      <c r="B7" s="7">
        <v>9</v>
      </c>
      <c r="C7" s="39">
        <v>42921</v>
      </c>
      <c r="D7" s="7"/>
      <c r="E7" s="7"/>
      <c r="F7" s="7"/>
      <c r="G7" s="7"/>
      <c r="H7" s="43" t="s">
        <v>82</v>
      </c>
      <c r="I7" s="40" t="s">
        <v>61</v>
      </c>
      <c r="J7" s="40">
        <v>4</v>
      </c>
      <c r="K7" s="41" t="s">
        <v>64</v>
      </c>
      <c r="L7" s="42">
        <v>147</v>
      </c>
      <c r="M7" s="7" t="s">
        <v>38</v>
      </c>
    </row>
    <row r="8" spans="1:13">
      <c r="B8" s="7">
        <v>8</v>
      </c>
      <c r="C8" s="39">
        <v>42916</v>
      </c>
      <c r="D8" s="7"/>
      <c r="E8" s="7"/>
      <c r="F8" s="7"/>
      <c r="G8" s="7"/>
      <c r="H8" s="40" t="s">
        <v>83</v>
      </c>
      <c r="I8" s="40" t="s">
        <v>61</v>
      </c>
      <c r="J8" s="40">
        <v>2</v>
      </c>
      <c r="K8" s="40" t="s">
        <v>65</v>
      </c>
      <c r="L8" s="42">
        <v>81</v>
      </c>
      <c r="M8" s="7" t="s">
        <v>38</v>
      </c>
    </row>
    <row r="9" spans="1:13">
      <c r="B9" s="7">
        <v>7</v>
      </c>
      <c r="C9" s="39">
        <v>42904</v>
      </c>
      <c r="D9" s="7"/>
      <c r="E9" s="7"/>
      <c r="F9" s="7"/>
      <c r="G9" s="7"/>
      <c r="H9" s="40" t="s">
        <v>84</v>
      </c>
      <c r="I9" s="40" t="s">
        <v>61</v>
      </c>
      <c r="J9" s="40">
        <v>2</v>
      </c>
      <c r="K9" s="40" t="s">
        <v>65</v>
      </c>
      <c r="L9" s="42">
        <v>81</v>
      </c>
      <c r="M9" s="7" t="s">
        <v>38</v>
      </c>
    </row>
    <row r="10" spans="1:13">
      <c r="B10" s="7">
        <v>6</v>
      </c>
      <c r="C10" s="39">
        <v>42872</v>
      </c>
      <c r="D10" s="7"/>
      <c r="E10" s="7"/>
      <c r="F10" s="7"/>
      <c r="G10" s="7"/>
      <c r="H10" s="40" t="s">
        <v>85</v>
      </c>
      <c r="I10" s="40" t="s">
        <v>61</v>
      </c>
      <c r="J10" s="40">
        <v>4</v>
      </c>
      <c r="K10" s="40" t="s">
        <v>65</v>
      </c>
      <c r="L10" s="42">
        <v>147</v>
      </c>
      <c r="M10" s="7" t="s">
        <v>38</v>
      </c>
    </row>
    <row r="11" spans="1:13">
      <c r="B11" s="7">
        <v>9</v>
      </c>
      <c r="C11" s="39">
        <v>42848</v>
      </c>
      <c r="D11" s="7"/>
      <c r="E11" s="7"/>
      <c r="F11" s="7"/>
      <c r="G11" s="7"/>
      <c r="H11" s="40" t="s">
        <v>86</v>
      </c>
      <c r="I11" s="40" t="s">
        <v>61</v>
      </c>
      <c r="J11" s="40">
        <v>2</v>
      </c>
      <c r="K11" s="40" t="s">
        <v>65</v>
      </c>
      <c r="L11" s="42">
        <v>81</v>
      </c>
      <c r="M11" s="7" t="s">
        <v>38</v>
      </c>
    </row>
    <row r="12" spans="1:13">
      <c r="B12" s="7">
        <v>8</v>
      </c>
      <c r="C12" s="39">
        <v>42842</v>
      </c>
      <c r="D12" s="7"/>
      <c r="E12" s="7"/>
      <c r="F12" s="7"/>
      <c r="G12" s="7"/>
      <c r="H12" s="40" t="s">
        <v>87</v>
      </c>
      <c r="I12" s="40" t="s">
        <v>61</v>
      </c>
      <c r="J12" s="40">
        <v>3</v>
      </c>
      <c r="K12" s="40" t="s">
        <v>65</v>
      </c>
      <c r="L12" s="42">
        <v>114</v>
      </c>
      <c r="M12" s="7" t="s">
        <v>38</v>
      </c>
    </row>
    <row r="13" spans="1:13">
      <c r="B13" s="7">
        <v>7</v>
      </c>
      <c r="C13" s="39">
        <v>42839</v>
      </c>
      <c r="D13" s="7"/>
      <c r="E13" s="7"/>
      <c r="F13" s="7"/>
      <c r="G13" s="7"/>
      <c r="H13" s="40" t="s">
        <v>88</v>
      </c>
      <c r="I13" s="40" t="s">
        <v>61</v>
      </c>
      <c r="J13" s="40">
        <v>3</v>
      </c>
      <c r="K13" s="40" t="s">
        <v>65</v>
      </c>
      <c r="L13" s="42">
        <v>114</v>
      </c>
      <c r="M13" s="7" t="s">
        <v>38</v>
      </c>
    </row>
    <row r="14" spans="1:13">
      <c r="B14" s="7">
        <v>6</v>
      </c>
      <c r="C14" s="39">
        <v>42838</v>
      </c>
      <c r="D14" s="7"/>
      <c r="E14" s="7"/>
      <c r="F14" s="7"/>
      <c r="G14" s="7"/>
      <c r="H14" s="40" t="s">
        <v>89</v>
      </c>
      <c r="I14" s="40" t="s">
        <v>61</v>
      </c>
      <c r="J14" s="40">
        <v>2</v>
      </c>
      <c r="K14" s="40" t="s">
        <v>66</v>
      </c>
      <c r="L14" s="42">
        <v>81</v>
      </c>
      <c r="M14" s="7" t="s">
        <v>38</v>
      </c>
    </row>
    <row r="15" spans="1:13">
      <c r="J15" s="25">
        <v>33</v>
      </c>
      <c r="K15" s="25">
        <v>12</v>
      </c>
      <c r="L15" s="31">
        <v>1269</v>
      </c>
    </row>
    <row r="17" spans="3:13">
      <c r="K17" s="79" t="s">
        <v>225</v>
      </c>
    </row>
    <row r="18" spans="3:13">
      <c r="C18"/>
    </row>
    <row r="19" spans="3:13">
      <c r="C19"/>
    </row>
    <row r="20" spans="3:13" ht="33.75" customHeight="1">
      <c r="C20" s="78" t="s">
        <v>224</v>
      </c>
      <c r="D20" s="78"/>
      <c r="E20" s="78"/>
      <c r="F20" s="78"/>
      <c r="G20" s="78"/>
      <c r="H20" s="78"/>
      <c r="I20" s="78"/>
      <c r="J20" s="78"/>
      <c r="K20" s="78"/>
      <c r="L20" s="78"/>
      <c r="M20" s="78"/>
    </row>
  </sheetData>
  <mergeCells count="1">
    <mergeCell ref="C20:M20"/>
  </mergeCells>
  <pageMargins left="0.2" right="0.2" top="0.75" bottom="0.75" header="0.3" footer="0.3"/>
  <pageSetup scale="76" orientation="landscape" r:id="rId1"/>
  <drawing r:id="rId2"/>
</worksheet>
</file>

<file path=xl/worksheets/sheet5.xml><?xml version="1.0" encoding="utf-8"?>
<worksheet xmlns="http://schemas.openxmlformats.org/spreadsheetml/2006/main" xmlns:r="http://schemas.openxmlformats.org/officeDocument/2006/relationships">
  <sheetPr>
    <pageSetUpPr fitToPage="1"/>
  </sheetPr>
  <dimension ref="A1:O38"/>
  <sheetViews>
    <sheetView zoomScale="80" zoomScaleNormal="80" workbookViewId="0">
      <selection activeCell="M35" sqref="M35"/>
    </sheetView>
  </sheetViews>
  <sheetFormatPr defaultRowHeight="15"/>
  <cols>
    <col min="1" max="1" width="6.140625" style="14" customWidth="1"/>
    <col min="2" max="2" width="22" style="14" customWidth="1"/>
    <col min="3" max="3" width="22.7109375" style="13" customWidth="1"/>
    <col min="4" max="4" width="15.28515625" style="13" customWidth="1"/>
    <col min="5" max="5" width="20.28515625" style="13" customWidth="1"/>
    <col min="6" max="6" width="31.85546875" style="13" customWidth="1"/>
    <col min="7" max="7" width="11.42578125" style="14" customWidth="1"/>
    <col min="8" max="8" width="25.5703125" style="13" customWidth="1"/>
    <col min="9" max="9" width="11.28515625" style="14" customWidth="1"/>
    <col min="10" max="10" width="13.42578125" style="14" customWidth="1"/>
    <col min="11" max="11" width="17.7109375" style="49" customWidth="1"/>
    <col min="12" max="12" width="9.140625" style="13"/>
    <col min="13" max="13" width="41.140625" style="13" customWidth="1"/>
    <col min="14" max="16384" width="9.140625" style="13"/>
  </cols>
  <sheetData>
    <row r="1" spans="1:15" s="12" customFormat="1" ht="60">
      <c r="A1" s="33" t="s">
        <v>27</v>
      </c>
      <c r="B1" s="33" t="s">
        <v>28</v>
      </c>
      <c r="C1" s="33" t="s">
        <v>29</v>
      </c>
      <c r="D1" s="33" t="s">
        <v>30</v>
      </c>
      <c r="E1" s="33" t="s">
        <v>31</v>
      </c>
      <c r="F1" s="33" t="s">
        <v>32</v>
      </c>
      <c r="G1" s="33" t="s">
        <v>39</v>
      </c>
      <c r="H1" s="33" t="s">
        <v>197</v>
      </c>
      <c r="I1" s="33" t="s">
        <v>40</v>
      </c>
      <c r="J1" s="33" t="s">
        <v>41</v>
      </c>
      <c r="K1" s="71" t="s">
        <v>42</v>
      </c>
      <c r="L1" s="33" t="s">
        <v>36</v>
      </c>
      <c r="M1" s="33" t="s">
        <v>37</v>
      </c>
    </row>
    <row r="2" spans="1:15" ht="6.75" customHeight="1">
      <c r="A2" s="40"/>
      <c r="B2" s="39"/>
      <c r="C2" s="48"/>
      <c r="D2" s="7"/>
      <c r="E2" s="7"/>
      <c r="F2" s="7"/>
      <c r="G2" s="40"/>
      <c r="H2" s="7"/>
      <c r="I2" s="40"/>
      <c r="J2" s="40"/>
      <c r="K2" s="72"/>
      <c r="L2" s="7"/>
      <c r="M2" s="7"/>
    </row>
    <row r="3" spans="1:15" ht="17.25" customHeight="1">
      <c r="A3" s="40">
        <v>40</v>
      </c>
      <c r="B3" s="39">
        <v>42986</v>
      </c>
      <c r="C3" s="48"/>
      <c r="D3" s="7"/>
      <c r="E3" s="7"/>
      <c r="F3" s="7"/>
      <c r="G3" s="40"/>
      <c r="H3" s="7"/>
      <c r="I3" s="40"/>
      <c r="J3" s="40">
        <v>4</v>
      </c>
      <c r="K3" s="72">
        <v>40</v>
      </c>
      <c r="L3" s="7"/>
      <c r="M3" s="48" t="s">
        <v>38</v>
      </c>
    </row>
    <row r="4" spans="1:15" ht="17.25" customHeight="1">
      <c r="A4" s="40">
        <v>39</v>
      </c>
      <c r="B4" s="39">
        <v>42986</v>
      </c>
      <c r="C4" s="48"/>
      <c r="D4" s="7"/>
      <c r="E4" s="7"/>
      <c r="F4" s="7"/>
      <c r="G4" s="40">
        <v>2</v>
      </c>
      <c r="H4" s="7"/>
      <c r="I4" s="40">
        <v>2</v>
      </c>
      <c r="J4" s="40"/>
      <c r="K4" s="72">
        <v>40</v>
      </c>
      <c r="L4" s="7"/>
      <c r="M4" s="48" t="s">
        <v>38</v>
      </c>
    </row>
    <row r="5" spans="1:15" ht="60.75" customHeight="1">
      <c r="A5" s="40">
        <v>38</v>
      </c>
      <c r="B5" s="39">
        <v>42985</v>
      </c>
      <c r="C5" s="48"/>
      <c r="D5" s="48"/>
      <c r="E5" s="48"/>
      <c r="F5" s="48"/>
      <c r="G5" s="40">
        <v>4</v>
      </c>
      <c r="H5" s="50"/>
      <c r="I5" s="40">
        <v>1</v>
      </c>
      <c r="J5" s="40"/>
      <c r="K5" s="72">
        <v>40</v>
      </c>
      <c r="L5" s="40"/>
      <c r="M5" s="48" t="s">
        <v>38</v>
      </c>
    </row>
    <row r="6" spans="1:15">
      <c r="A6" s="40">
        <v>37</v>
      </c>
      <c r="B6" s="39">
        <v>42984</v>
      </c>
      <c r="C6" s="48"/>
      <c r="D6" s="7"/>
      <c r="E6" s="7"/>
      <c r="F6" s="7"/>
      <c r="G6" s="40">
        <v>1</v>
      </c>
      <c r="H6" s="7"/>
      <c r="I6" s="40">
        <v>1</v>
      </c>
      <c r="J6" s="40">
        <v>1</v>
      </c>
      <c r="K6" s="72">
        <v>20</v>
      </c>
      <c r="L6" s="7"/>
      <c r="M6" s="7" t="s">
        <v>38</v>
      </c>
    </row>
    <row r="7" spans="1:15">
      <c r="A7" s="40">
        <v>36</v>
      </c>
      <c r="B7" s="39">
        <v>42984</v>
      </c>
      <c r="C7" s="48"/>
      <c r="D7" s="7"/>
      <c r="E7" s="7"/>
      <c r="F7" s="7"/>
      <c r="G7" s="40">
        <v>2</v>
      </c>
      <c r="H7" s="7"/>
      <c r="I7" s="40">
        <v>2</v>
      </c>
      <c r="J7" s="7"/>
      <c r="K7" s="72">
        <v>20</v>
      </c>
      <c r="L7" s="7"/>
      <c r="M7" s="7" t="s">
        <v>38</v>
      </c>
    </row>
    <row r="8" spans="1:15">
      <c r="A8" s="40">
        <v>34</v>
      </c>
      <c r="B8" s="39">
        <v>42981</v>
      </c>
      <c r="C8" s="7"/>
      <c r="D8" s="7"/>
      <c r="E8" s="7"/>
      <c r="F8" s="7"/>
      <c r="G8" s="40">
        <v>2</v>
      </c>
      <c r="H8" s="23"/>
      <c r="I8" s="40">
        <v>1</v>
      </c>
      <c r="J8" s="40"/>
      <c r="K8" s="72">
        <v>20</v>
      </c>
      <c r="L8" s="7"/>
      <c r="M8" s="7" t="s">
        <v>38</v>
      </c>
    </row>
    <row r="9" spans="1:15">
      <c r="A9" s="40">
        <v>33</v>
      </c>
      <c r="B9" s="39">
        <v>42980</v>
      </c>
      <c r="C9" s="48"/>
      <c r="D9" s="7"/>
      <c r="E9" s="7"/>
      <c r="F9" s="7"/>
      <c r="G9" s="40">
        <v>2</v>
      </c>
      <c r="H9" s="50"/>
      <c r="I9" s="40">
        <v>2</v>
      </c>
      <c r="J9" s="40"/>
      <c r="K9" s="72">
        <v>20</v>
      </c>
      <c r="L9" s="7"/>
      <c r="M9" s="7" t="s">
        <v>38</v>
      </c>
    </row>
    <row r="10" spans="1:15" s="12" customFormat="1">
      <c r="A10" s="40">
        <v>32</v>
      </c>
      <c r="B10" s="39">
        <v>42977</v>
      </c>
      <c r="C10" s="48"/>
      <c r="D10" s="48"/>
      <c r="E10" s="48"/>
      <c r="F10" s="48"/>
      <c r="G10" s="40">
        <v>1</v>
      </c>
      <c r="H10" s="40"/>
      <c r="I10" s="40">
        <v>1</v>
      </c>
      <c r="J10" s="40">
        <v>1</v>
      </c>
      <c r="K10" s="72">
        <v>20</v>
      </c>
      <c r="L10" s="40"/>
      <c r="M10" s="48" t="s">
        <v>38</v>
      </c>
    </row>
    <row r="11" spans="1:15" s="12" customFormat="1">
      <c r="A11" s="34">
        <v>31</v>
      </c>
      <c r="B11" s="35">
        <v>42977</v>
      </c>
      <c r="C11" s="46"/>
      <c r="D11" s="46"/>
      <c r="E11" s="46"/>
      <c r="F11" s="46"/>
      <c r="G11" s="34">
        <v>4</v>
      </c>
      <c r="H11" s="47"/>
      <c r="I11" s="34">
        <v>8</v>
      </c>
      <c r="J11" s="34"/>
      <c r="K11" s="73">
        <v>40</v>
      </c>
      <c r="L11" s="34"/>
      <c r="M11" s="46" t="s">
        <v>38</v>
      </c>
    </row>
    <row r="12" spans="1:15" s="12" customFormat="1">
      <c r="A12" s="29">
        <v>30</v>
      </c>
      <c r="B12" s="30">
        <v>42976</v>
      </c>
      <c r="C12" s="37"/>
      <c r="D12" s="37"/>
      <c r="E12" s="37"/>
      <c r="F12" s="37"/>
      <c r="G12" s="29"/>
      <c r="H12" s="29"/>
      <c r="I12" s="29"/>
      <c r="J12" s="29">
        <v>1</v>
      </c>
      <c r="K12" s="74">
        <v>10</v>
      </c>
      <c r="L12" s="29"/>
      <c r="M12" s="37" t="s">
        <v>38</v>
      </c>
    </row>
    <row r="13" spans="1:15">
      <c r="A13" s="34">
        <v>29</v>
      </c>
      <c r="B13" s="35">
        <v>42976</v>
      </c>
      <c r="C13" s="36"/>
      <c r="D13" s="36"/>
      <c r="E13" s="36"/>
      <c r="F13" s="36"/>
      <c r="G13" s="34">
        <v>2</v>
      </c>
      <c r="H13" s="36"/>
      <c r="I13" s="34">
        <v>2</v>
      </c>
      <c r="J13" s="34">
        <v>2</v>
      </c>
      <c r="K13" s="73">
        <v>40</v>
      </c>
      <c r="L13" s="36"/>
      <c r="M13" s="36" t="s">
        <v>38</v>
      </c>
      <c r="N13" s="12"/>
      <c r="O13" s="12"/>
    </row>
    <row r="14" spans="1:15">
      <c r="A14" s="29">
        <v>26</v>
      </c>
      <c r="B14" s="30">
        <v>42970</v>
      </c>
      <c r="C14" s="8"/>
      <c r="D14" s="8"/>
      <c r="E14" s="8"/>
      <c r="F14" s="8"/>
      <c r="G14" s="8"/>
      <c r="H14" s="8"/>
      <c r="I14" s="29">
        <v>1</v>
      </c>
      <c r="J14" s="8"/>
      <c r="K14" s="74">
        <v>0</v>
      </c>
      <c r="L14" s="8"/>
      <c r="M14" s="36" t="s">
        <v>38</v>
      </c>
      <c r="N14" s="12"/>
      <c r="O14" s="12"/>
    </row>
    <row r="15" spans="1:15">
      <c r="A15" s="29">
        <v>24</v>
      </c>
      <c r="B15" s="30">
        <v>42970</v>
      </c>
      <c r="C15" s="8"/>
      <c r="D15" s="8"/>
      <c r="E15" s="8"/>
      <c r="F15" s="8"/>
      <c r="G15" s="29">
        <v>4</v>
      </c>
      <c r="H15" s="11"/>
      <c r="I15" s="29"/>
      <c r="J15" s="29"/>
      <c r="K15" s="74">
        <v>40</v>
      </c>
      <c r="L15" s="8"/>
      <c r="M15" s="8" t="s">
        <v>38</v>
      </c>
    </row>
    <row r="16" spans="1:15">
      <c r="A16" s="29">
        <v>23</v>
      </c>
      <c r="B16" s="30">
        <v>42970</v>
      </c>
      <c r="C16" s="8"/>
      <c r="D16" s="8"/>
      <c r="E16" s="8"/>
      <c r="F16" s="8"/>
      <c r="G16" s="29">
        <v>0</v>
      </c>
      <c r="H16" s="8"/>
      <c r="I16" s="29">
        <v>1</v>
      </c>
      <c r="J16" s="29">
        <v>1</v>
      </c>
      <c r="K16" s="74">
        <v>10</v>
      </c>
      <c r="L16" s="8"/>
      <c r="M16" s="8" t="s">
        <v>38</v>
      </c>
    </row>
    <row r="17" spans="1:13">
      <c r="A17" s="29">
        <v>22</v>
      </c>
      <c r="B17" s="30">
        <v>42968</v>
      </c>
      <c r="C17" s="8"/>
      <c r="D17" s="8"/>
      <c r="E17" s="8"/>
      <c r="F17" s="8"/>
      <c r="G17" s="29">
        <v>6</v>
      </c>
      <c r="H17" s="11"/>
      <c r="I17" s="29">
        <v>3</v>
      </c>
      <c r="J17" s="29">
        <v>4</v>
      </c>
      <c r="K17" s="74">
        <v>100</v>
      </c>
      <c r="L17" s="8"/>
      <c r="M17" s="8" t="s">
        <v>38</v>
      </c>
    </row>
    <row r="18" spans="1:13">
      <c r="A18" s="29">
        <v>21</v>
      </c>
      <c r="B18" s="30">
        <v>42968</v>
      </c>
      <c r="C18" s="8"/>
      <c r="D18" s="8"/>
      <c r="E18" s="8"/>
      <c r="F18" s="8"/>
      <c r="G18" s="29">
        <v>2</v>
      </c>
      <c r="H18" s="8"/>
      <c r="I18" s="29">
        <v>6</v>
      </c>
      <c r="J18" s="29"/>
      <c r="K18" s="74">
        <v>20</v>
      </c>
      <c r="L18" s="8"/>
      <c r="M18" s="8" t="s">
        <v>38</v>
      </c>
    </row>
    <row r="19" spans="1:13">
      <c r="A19" s="29">
        <v>20</v>
      </c>
      <c r="B19" s="30">
        <v>42963</v>
      </c>
      <c r="C19" s="8"/>
      <c r="D19" s="8"/>
      <c r="E19" s="8"/>
      <c r="F19" s="8"/>
      <c r="G19" s="29">
        <v>3</v>
      </c>
      <c r="H19" s="11"/>
      <c r="I19" s="29">
        <v>4</v>
      </c>
      <c r="J19" s="29"/>
      <c r="K19" s="74">
        <v>30</v>
      </c>
      <c r="L19" s="8"/>
      <c r="M19" s="8" t="s">
        <v>38</v>
      </c>
    </row>
    <row r="20" spans="1:13">
      <c r="A20" s="29">
        <v>19</v>
      </c>
      <c r="B20" s="30">
        <v>42962</v>
      </c>
      <c r="C20" s="8"/>
      <c r="D20" s="8"/>
      <c r="E20" s="8"/>
      <c r="F20" s="8"/>
      <c r="G20" s="29">
        <v>3</v>
      </c>
      <c r="H20" s="11"/>
      <c r="I20" s="29">
        <v>3</v>
      </c>
      <c r="J20" s="29">
        <v>2</v>
      </c>
      <c r="K20" s="74">
        <v>50</v>
      </c>
      <c r="L20" s="8"/>
      <c r="M20" s="8" t="s">
        <v>38</v>
      </c>
    </row>
    <row r="21" spans="1:13">
      <c r="A21" s="29">
        <v>18</v>
      </c>
      <c r="B21" s="30">
        <v>42962</v>
      </c>
      <c r="C21" s="8"/>
      <c r="D21" s="8"/>
      <c r="E21" s="8"/>
      <c r="F21" s="8"/>
      <c r="G21" s="29">
        <v>1</v>
      </c>
      <c r="H21" s="8"/>
      <c r="I21" s="29">
        <v>1</v>
      </c>
      <c r="J21" s="29"/>
      <c r="K21" s="74">
        <v>10</v>
      </c>
      <c r="L21" s="8"/>
      <c r="M21" s="8" t="s">
        <v>38</v>
      </c>
    </row>
    <row r="22" spans="1:13">
      <c r="A22" s="29">
        <v>16</v>
      </c>
      <c r="B22" s="30">
        <v>42957</v>
      </c>
      <c r="C22" s="8"/>
      <c r="D22" s="8"/>
      <c r="E22" s="8"/>
      <c r="F22" s="8"/>
      <c r="G22" s="29">
        <v>3</v>
      </c>
      <c r="H22" s="11"/>
      <c r="I22" s="29">
        <v>2</v>
      </c>
      <c r="J22" s="29">
        <v>2</v>
      </c>
      <c r="K22" s="74">
        <v>50</v>
      </c>
      <c r="L22" s="8"/>
      <c r="M22" s="8" t="s">
        <v>38</v>
      </c>
    </row>
    <row r="23" spans="1:13">
      <c r="A23" s="29">
        <v>15</v>
      </c>
      <c r="B23" s="30">
        <v>42956</v>
      </c>
      <c r="C23" s="8"/>
      <c r="D23" s="8"/>
      <c r="E23" s="8"/>
      <c r="F23" s="8"/>
      <c r="G23" s="29">
        <v>2</v>
      </c>
      <c r="H23" s="11"/>
      <c r="I23" s="29">
        <v>2</v>
      </c>
      <c r="J23" s="29"/>
      <c r="K23" s="74">
        <v>20</v>
      </c>
      <c r="L23" s="8"/>
      <c r="M23" s="8" t="s">
        <v>38</v>
      </c>
    </row>
    <row r="24" spans="1:13">
      <c r="A24" s="29">
        <v>13</v>
      </c>
      <c r="B24" s="30">
        <v>42948</v>
      </c>
      <c r="C24" s="8"/>
      <c r="D24" s="8"/>
      <c r="E24" s="8"/>
      <c r="F24" s="8"/>
      <c r="G24" s="29">
        <v>2</v>
      </c>
      <c r="H24" s="11"/>
      <c r="I24" s="29">
        <v>1</v>
      </c>
      <c r="J24" s="29"/>
      <c r="K24" s="74">
        <v>20</v>
      </c>
      <c r="L24" s="8"/>
      <c r="M24" s="8" t="s">
        <v>38</v>
      </c>
    </row>
    <row r="25" spans="1:13">
      <c r="A25" s="29">
        <v>12</v>
      </c>
      <c r="B25" s="30">
        <v>42941</v>
      </c>
      <c r="C25" s="8"/>
      <c r="D25" s="8"/>
      <c r="E25" s="8"/>
      <c r="F25" s="8"/>
      <c r="G25" s="29">
        <v>5</v>
      </c>
      <c r="H25" s="11"/>
      <c r="I25" s="29">
        <v>3</v>
      </c>
      <c r="J25" s="29"/>
      <c r="K25" s="74">
        <v>50</v>
      </c>
      <c r="L25" s="8"/>
      <c r="M25" s="8" t="s">
        <v>38</v>
      </c>
    </row>
    <row r="26" spans="1:13">
      <c r="A26" s="29">
        <v>11</v>
      </c>
      <c r="B26" s="30">
        <v>42929</v>
      </c>
      <c r="C26" s="8"/>
      <c r="D26" s="8"/>
      <c r="E26" s="8"/>
      <c r="F26" s="8"/>
      <c r="G26" s="29">
        <v>4</v>
      </c>
      <c r="H26" s="11"/>
      <c r="I26" s="29">
        <v>1</v>
      </c>
      <c r="J26" s="29">
        <v>1</v>
      </c>
      <c r="K26" s="74">
        <v>50</v>
      </c>
      <c r="L26" s="8"/>
      <c r="M26" s="8" t="s">
        <v>38</v>
      </c>
    </row>
    <row r="27" spans="1:13">
      <c r="A27" s="29">
        <v>10</v>
      </c>
      <c r="B27" s="30">
        <v>42927</v>
      </c>
      <c r="C27" s="8"/>
      <c r="D27" s="8"/>
      <c r="E27" s="8"/>
      <c r="F27" s="8"/>
      <c r="G27" s="29">
        <v>2</v>
      </c>
      <c r="H27" s="11"/>
      <c r="I27" s="29">
        <v>2</v>
      </c>
      <c r="J27" s="29"/>
      <c r="K27" s="74">
        <v>20</v>
      </c>
      <c r="L27" s="8"/>
      <c r="M27" s="8" t="s">
        <v>38</v>
      </c>
    </row>
    <row r="28" spans="1:13">
      <c r="A28" s="29">
        <v>9</v>
      </c>
      <c r="B28" s="30">
        <v>42921</v>
      </c>
      <c r="C28" s="8"/>
      <c r="D28" s="8"/>
      <c r="E28" s="8"/>
      <c r="F28" s="8"/>
      <c r="G28" s="29">
        <v>4</v>
      </c>
      <c r="H28" s="8"/>
      <c r="I28" s="29">
        <v>3</v>
      </c>
      <c r="J28" s="29">
        <v>4</v>
      </c>
      <c r="K28" s="74">
        <v>80</v>
      </c>
      <c r="L28" s="8"/>
      <c r="M28" s="8" t="s">
        <v>38</v>
      </c>
    </row>
    <row r="29" spans="1:13">
      <c r="A29" s="29">
        <v>8</v>
      </c>
      <c r="B29" s="30">
        <v>42916</v>
      </c>
      <c r="C29" s="8"/>
      <c r="D29" s="8"/>
      <c r="E29" s="8"/>
      <c r="F29" s="8"/>
      <c r="G29" s="29">
        <v>2</v>
      </c>
      <c r="H29" s="11"/>
      <c r="I29" s="29">
        <v>1</v>
      </c>
      <c r="J29" s="29">
        <v>1</v>
      </c>
      <c r="K29" s="74">
        <v>30</v>
      </c>
      <c r="L29" s="8"/>
      <c r="M29" s="8" t="s">
        <v>38</v>
      </c>
    </row>
    <row r="30" spans="1:13">
      <c r="A30" s="29">
        <v>7</v>
      </c>
      <c r="B30" s="30">
        <v>42904</v>
      </c>
      <c r="C30" s="8"/>
      <c r="D30" s="8"/>
      <c r="E30" s="8"/>
      <c r="F30" s="8"/>
      <c r="G30" s="29">
        <v>2</v>
      </c>
      <c r="H30" s="11"/>
      <c r="I30" s="29">
        <v>1</v>
      </c>
      <c r="J30" s="29"/>
      <c r="K30" s="74">
        <v>20</v>
      </c>
      <c r="L30" s="8"/>
      <c r="M30" s="8" t="s">
        <v>38</v>
      </c>
    </row>
    <row r="31" spans="1:13">
      <c r="A31" s="29">
        <v>6</v>
      </c>
      <c r="B31" s="30">
        <v>42862</v>
      </c>
      <c r="C31" s="8"/>
      <c r="D31" s="8"/>
      <c r="E31" s="8"/>
      <c r="F31" s="8"/>
      <c r="G31" s="29">
        <v>5</v>
      </c>
      <c r="H31" s="11"/>
      <c r="I31" s="29">
        <v>2</v>
      </c>
      <c r="J31" s="29">
        <v>3</v>
      </c>
      <c r="K31" s="74">
        <v>80</v>
      </c>
      <c r="L31" s="8"/>
      <c r="M31" s="8" t="s">
        <v>38</v>
      </c>
    </row>
    <row r="32" spans="1:13">
      <c r="K32" s="49">
        <f>SUM(K2:K31)</f>
        <v>990</v>
      </c>
      <c r="M32" s="13" t="s">
        <v>226</v>
      </c>
    </row>
    <row r="33" spans="1:13">
      <c r="B33" s="15"/>
      <c r="F33" s="13" t="s">
        <v>196</v>
      </c>
      <c r="G33" s="14">
        <v>3</v>
      </c>
      <c r="I33" s="14">
        <v>20</v>
      </c>
    </row>
    <row r="36" spans="1:13">
      <c r="B36" s="15"/>
      <c r="G36" s="16"/>
      <c r="H36" s="17"/>
      <c r="I36" s="16"/>
      <c r="J36" s="16"/>
      <c r="K36" s="75"/>
      <c r="L36" s="17"/>
      <c r="M36" s="17"/>
    </row>
    <row r="38" spans="1:13" s="19" customFormat="1" ht="28.5">
      <c r="A38" s="18"/>
      <c r="B38" s="18"/>
      <c r="F38" s="20" t="s">
        <v>45</v>
      </c>
      <c r="G38" s="18">
        <f>SUM(G2:G36)</f>
        <v>73</v>
      </c>
      <c r="I38" s="18">
        <f>SUM(I2:I36)</f>
        <v>77</v>
      </c>
      <c r="J38" s="18" t="s">
        <v>43</v>
      </c>
      <c r="K38" s="76">
        <f>G38+I38</f>
        <v>150</v>
      </c>
      <c r="L38" s="19" t="s">
        <v>44</v>
      </c>
    </row>
  </sheetData>
  <pageMargins left="0.2" right="0.2" top="0.25" bottom="0.25" header="0.3" footer="0.3"/>
  <pageSetup scale="51" orientation="landscape" r:id="rId1"/>
  <drawing r:id="rId2"/>
  <legacyDrawing r:id="rId3"/>
</worksheet>
</file>

<file path=xl/worksheets/sheet6.xml><?xml version="1.0" encoding="utf-8"?>
<worksheet xmlns="http://schemas.openxmlformats.org/spreadsheetml/2006/main" xmlns:r="http://schemas.openxmlformats.org/officeDocument/2006/relationships">
  <sheetPr>
    <pageSetUpPr fitToPage="1"/>
  </sheetPr>
  <dimension ref="B2"/>
  <sheetViews>
    <sheetView workbookViewId="0">
      <selection activeCell="P24" sqref="P24"/>
    </sheetView>
  </sheetViews>
  <sheetFormatPr defaultRowHeight="15"/>
  <sheetData>
    <row r="2" spans="2:2">
      <c r="B2" s="51" t="s">
        <v>227</v>
      </c>
    </row>
  </sheetData>
  <pageMargins left="0.7" right="0.7" top="0.75" bottom="0.75" header="0.3" footer="0.3"/>
  <pageSetup scale="76" orientation="portrait" r:id="rId1"/>
  <drawing r:id="rId2"/>
</worksheet>
</file>

<file path=xl/worksheets/sheet7.xml><?xml version="1.0" encoding="utf-8"?>
<worksheet xmlns="http://schemas.openxmlformats.org/spreadsheetml/2006/main" xmlns:r="http://schemas.openxmlformats.org/officeDocument/2006/relationships">
  <sheetPr codeName="Sheet1"/>
  <dimension ref="B3:D25"/>
  <sheetViews>
    <sheetView topLeftCell="B1" workbookViewId="0">
      <selection activeCell="B4" sqref="B4"/>
    </sheetView>
  </sheetViews>
  <sheetFormatPr defaultRowHeight="15"/>
  <cols>
    <col min="2" max="2" width="47.5703125" customWidth="1"/>
    <col min="3" max="3" width="23.140625" customWidth="1"/>
    <col min="4" max="4" width="14.7109375" customWidth="1"/>
  </cols>
  <sheetData>
    <row r="3" spans="2:4">
      <c r="B3" t="s">
        <v>228</v>
      </c>
    </row>
    <row r="6" spans="2:4">
      <c r="B6" s="53" t="s">
        <v>77</v>
      </c>
      <c r="C6" s="53" t="s">
        <v>78</v>
      </c>
      <c r="D6" s="53" t="s">
        <v>69</v>
      </c>
    </row>
    <row r="7" spans="2:4" ht="15.75">
      <c r="B7" s="38" t="s">
        <v>72</v>
      </c>
      <c r="C7" s="38"/>
      <c r="D7" s="54"/>
    </row>
    <row r="8" spans="2:4" ht="15.75">
      <c r="B8" s="38" t="s">
        <v>72</v>
      </c>
      <c r="C8" s="38"/>
      <c r="D8" s="54" t="s">
        <v>94</v>
      </c>
    </row>
    <row r="9" spans="2:4" ht="15.75">
      <c r="B9" s="38" t="s">
        <v>72</v>
      </c>
      <c r="C9" s="38"/>
      <c r="D9" s="54"/>
    </row>
    <row r="10" spans="2:4" ht="15.75">
      <c r="B10" s="38" t="s">
        <v>72</v>
      </c>
      <c r="C10" s="38"/>
      <c r="D10" s="54" t="s">
        <v>93</v>
      </c>
    </row>
    <row r="11" spans="2:4" ht="15.75">
      <c r="B11" s="38" t="s">
        <v>106</v>
      </c>
      <c r="C11" s="38"/>
      <c r="D11" s="54"/>
    </row>
    <row r="12" spans="2:4" ht="15.75">
      <c r="B12" s="38" t="s">
        <v>104</v>
      </c>
      <c r="C12" s="38"/>
      <c r="D12" s="54"/>
    </row>
    <row r="13" spans="2:4" ht="15.75">
      <c r="B13" s="38" t="s">
        <v>105</v>
      </c>
      <c r="C13" s="38"/>
      <c r="D13" s="54"/>
    </row>
    <row r="14" spans="2:4" ht="15.75">
      <c r="B14" s="38" t="s">
        <v>73</v>
      </c>
      <c r="C14" s="38"/>
      <c r="D14" s="54"/>
    </row>
    <row r="15" spans="2:4" ht="15.75">
      <c r="B15" s="38" t="s">
        <v>73</v>
      </c>
      <c r="C15" s="38"/>
      <c r="D15" s="54"/>
    </row>
    <row r="16" spans="2:4" ht="15.75">
      <c r="B16" s="38" t="s">
        <v>73</v>
      </c>
      <c r="C16" s="38"/>
      <c r="D16" s="54"/>
    </row>
    <row r="17" spans="2:4" ht="15.75">
      <c r="B17" s="38" t="s">
        <v>73</v>
      </c>
      <c r="C17" s="38"/>
      <c r="D17" s="54"/>
    </row>
    <row r="18" spans="2:4" ht="30">
      <c r="B18" s="38" t="s">
        <v>74</v>
      </c>
      <c r="C18" s="38"/>
      <c r="D18" s="55" t="s">
        <v>76</v>
      </c>
    </row>
    <row r="19" spans="2:4" ht="30">
      <c r="B19" s="38" t="s">
        <v>74</v>
      </c>
      <c r="C19" s="38"/>
      <c r="D19" s="54" t="s">
        <v>92</v>
      </c>
    </row>
    <row r="20" spans="2:4" ht="30">
      <c r="B20" s="38" t="s">
        <v>75</v>
      </c>
      <c r="C20" s="38"/>
      <c r="D20" s="54" t="s">
        <v>76</v>
      </c>
    </row>
    <row r="21" spans="2:4" ht="30">
      <c r="B21" s="38" t="s">
        <v>74</v>
      </c>
      <c r="C21" s="38"/>
      <c r="D21" s="54" t="s">
        <v>92</v>
      </c>
    </row>
    <row r="22" spans="2:4" ht="30">
      <c r="B22" s="38" t="s">
        <v>74</v>
      </c>
      <c r="C22" s="38"/>
      <c r="D22" s="54" t="s">
        <v>76</v>
      </c>
    </row>
    <row r="25" spans="2:4">
      <c r="C25" s="52"/>
    </row>
  </sheetData>
  <pageMargins left="0.7" right="0.7" top="0.75" bottom="0.75" header="0.3" footer="0.3"/>
  <pageSetup orientation="landscape" r:id="rId1"/>
  <drawing r:id="rId2"/>
  <legacyDrawing r:id="rId3"/>
  <controls>
    <control shapeId="1025" r:id="rId4" name="Control 1"/>
    <control shapeId="1026" r:id="rId5" name="Control 2"/>
    <control shapeId="1027" r:id="rId6" name="Control 3"/>
    <control shapeId="1028" r:id="rId7" name="Control 4"/>
    <control shapeId="1029" r:id="rId8" name="Control 5"/>
    <control shapeId="1030" r:id="rId9" name="Control 6"/>
    <control shapeId="1031" r:id="rId10" name="Control 7"/>
  </controls>
</worksheet>
</file>

<file path=xl/worksheets/sheet8.xml><?xml version="1.0" encoding="utf-8"?>
<worksheet xmlns="http://schemas.openxmlformats.org/spreadsheetml/2006/main" xmlns:r="http://schemas.openxmlformats.org/officeDocument/2006/relationships">
  <dimension ref="A1"/>
  <sheetViews>
    <sheetView workbookViewId="0">
      <selection activeCell="J29" sqref="J29"/>
    </sheetView>
  </sheetViews>
  <sheetFormatPr defaultRowHeight="15"/>
  <sheetData>
    <row r="1" spans="1:1">
      <c r="A1" s="5" t="s">
        <v>99</v>
      </c>
    </row>
  </sheetData>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i="http://www.w3.org/2001/XMLSchema-instance" xmlns:xsd="http://www.w3.org/2001/XMLSchema" xmlns="http://www.boldonjames.com/2008/01/sie/internal/label" sislVersion="0" policy="cde53ac1-bf5f-4aae-9cf1-07509e23a4b0" origin="userSelected"/>
</file>

<file path=customXml/item2.xml><?xml version="1.0" encoding="utf-8"?>
<WrappedLabelHistory xmlns:xsi="http://www.w3.org/2001/XMLSchema-instance" xmlns:xsd="http://www.w3.org/2001/XMLSchema" xmlns="http://www.boldonjames.com/2016/02/Classifier/internal/wrappedLabelHistory">
  <Value>PD94bWwgdmVyc2lvbj0iMS4wIiBlbmNvZGluZz0idXMtYXNjaWkiPz48bGFiZWxIaXN0b3J5IHhtbG5zOnhzaT0iaHR0cDovL3d3dy53My5vcmcvMjAwMS9YTUxTY2hlbWEtaW5zdGFuY2UiIHhtbG5zOnhzZD0iaHR0cDovL3d3dy53My5vcmcvMjAwMS9YTUxTY2hlbWEiIHhtbG5zPSJodHRwOi8vd3d3LmJvbGRvbmphbWVzLmNvbS8yMDE2LzAyL0NsYXNzaWZpZXIvaW50ZXJuYWwvbGFiZWxIaXN0b3J5Ij48aXRlbT48c2lzbCBzaXNsVmVyc2lvbj0iMCIgcG9saWN5PSJjZGU1M2FjMS1iZjVmLTRhYWUtOWNmMS0wNzUwOWUyM2E0YjAiIG9yaWdpbj0idXNlclNlbGVjdGVkIiAvPjxVc2VyTmFtZT5VU1xiZWRhcmRwPC9Vc2VyTmFtZT48RGF0ZVRpbWU+OC8yMC8yMDE3IDEyOjMwOjUwIFBNPC9EYXRlVGltZT48TGFiZWxTdHJpbmc+VGhpcyBhcnRpZmFjdCBoYXMgbm8gY2xhc3NpZmljYXRpb24uPC9MYWJlbFN0cmluZz48L2l0ZW0+PC9sYWJlbEhpc3Rvcnk+</Value>
</WrappedLabelHistory>
</file>

<file path=customXml/itemProps1.xml><?xml version="1.0" encoding="utf-8"?>
<ds:datastoreItem xmlns:ds="http://schemas.openxmlformats.org/officeDocument/2006/customXml" ds:itemID="{A8B8D865-44CD-4CC9-A4F9-E51BFEEECB4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35E08E92-FA23-4D07-8A30-E43CA6075B51}">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Recommended Planning Timeline</vt:lpstr>
      <vt:lpstr>Lessons Learned 2017</vt:lpstr>
      <vt:lpstr>Shop-Equipment List 2017</vt:lpstr>
      <vt:lpstr>Football Ticket Sales 2017</vt:lpstr>
      <vt:lpstr>Tailgate RSVP file 2017</vt:lpstr>
      <vt:lpstr>Equip Order 2017</vt:lpstr>
      <vt:lpstr>Desserts 2017</vt:lpstr>
      <vt:lpstr>Map of Tail Gate Location 2017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dc:creator>
  <cp:keywords>[rtnipcontrolcode:rtnipcontrolcodenone||rtnexportcontrolcountry:rtnexportcontrolcountrynone|rtnexportcontrolcode:rtnexportcontrolcodenone||]</cp:keywords>
  <cp:lastModifiedBy>Phil</cp:lastModifiedBy>
  <cp:lastPrinted>2017-09-08T10:35:39Z</cp:lastPrinted>
  <dcterms:created xsi:type="dcterms:W3CDTF">2017-05-01T01:16:15Z</dcterms:created>
  <dcterms:modified xsi:type="dcterms:W3CDTF">2017-09-28T10:41:53Z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0bfeaddd-bdde-41c0-ad29-f167e95ab7e8</vt:lpwstr>
  </property>
  <property fmtid="{D5CDD505-2E9C-101B-9397-08002B2CF9AE}" pid="3" name="bjDocumentSecurityLabel">
    <vt:lpwstr>This artifact has no classification.</vt:lpwstr>
  </property>
  <property fmtid="{D5CDD505-2E9C-101B-9397-08002B2CF9AE}" pid="4" name="bjSaver">
    <vt:lpwstr>JDP407ieaHKzx1mepNq66MFdhGEDQF9S</vt:lpwstr>
  </property>
  <property fmtid="{D5CDD505-2E9C-101B-9397-08002B2CF9AE}" pid="5" name="rtnexportcontrolcode">
    <vt:lpwstr>rtnexportcontrolcodenone</vt:lpwstr>
  </property>
  <property fmtid="{D5CDD505-2E9C-101B-9397-08002B2CF9AE}" pid="6" name="rtnexportcontrolcountry">
    <vt:lpwstr>rtnexportcontrolcountrynone</vt:lpwstr>
  </property>
  <property fmtid="{D5CDD505-2E9C-101B-9397-08002B2CF9AE}" pid="7" name="rtnipcontrolcode">
    <vt:lpwstr>rtnipcontrolcodenone</vt:lpwstr>
  </property>
  <property fmtid="{D5CDD505-2E9C-101B-9397-08002B2CF9AE}" pid="8" name="bjLabelHistoryID">
    <vt:lpwstr>{35E08E92-FA23-4D07-8A30-E43CA6075B51}</vt:lpwstr>
  </property>
</Properties>
</file>